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activeTab="1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<sst xmlns="http://schemas.openxmlformats.org/spreadsheetml/2006/main" count="763" uniqueCount="351">
  <si>
    <t>预算01-1表</t>
  </si>
  <si>
    <t>2025年财务收支预算总表部门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</si>
  <si>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</si>
  <si>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</si>
  <si>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</si>
  <si>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</si>
  <si>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</si>
  <si>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</si>
  <si>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</si>
  <si>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</si>
  <si>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</si>
  <si>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</si>
  <si>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</si>
  <si>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</si>
  <si>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</si>
  <si>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</si>
  <si>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</si>
  <si>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</si>
  <si>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</si>
  <si>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</si>
  <si>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</si>
  <si>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</si>
  <si>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</si>
  <si>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</si>
  <si>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</si>
  <si>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</si>
  <si>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</si>
  <si>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</si>
  <si>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</si>
  <si>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</si>
  <si>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</si>
  <si>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</si>
  <si>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</si>
  <si>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</si>
  <si>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</si>
  <si>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</si>
  <si>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</si>
  <si>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</si>
  <si>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</si>
  <si>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</si>
  <si>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</si>
  <si>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</si>
  <si>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</si>
  <si>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</si>
  <si>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</si>
  <si>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406</t>
  </si>
  <si>
    <t>云南省核工业地质调查院</t>
  </si>
  <si>
    <t>406001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</si>
  <si>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</si>
  <si>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</si>
  <si>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</si>
  <si>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</si>
  <si>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</si>
  <si>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</si>
  <si>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</si>
  <si>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</si>
  <si>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</si>
  <si>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</si>
  <si>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</si>
  <si>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</si>
  <si>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</si>
  <si>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</si>
  <si>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</si>
  <si>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</si>
  <si>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</si>
  <si>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</si>
  <si>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</si>
  <si>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</si>
  <si>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</si>
  <si>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</si>
  <si>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</si>
  <si>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</si>
  <si>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</si>
  <si>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</si>
  <si>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</si>
  <si>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</si>
  <si>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</si>
  <si>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</si>
  <si>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</si>
  <si>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</si>
  <si>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</si>
  <si>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</si>
  <si>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</si>
  <si>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</si>
  <si>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215</t>
  </si>
  <si>
    <t>资源勘探工业信息等支出</t>
  </si>
  <si>
    <t>21501</t>
  </si>
  <si>
    <t>资源勘探开发</t>
  </si>
  <si>
    <t>2150107</t>
  </si>
  <si>
    <t>有色金属矿勘探和采选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</si>
  <si>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</si>
  <si>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</si>
  <si>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</si>
  <si>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</si>
  <si>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</si>
  <si>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</si>
  <si>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</si>
  <si>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</si>
  <si>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</si>
  <si>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</si>
  <si>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</si>
  <si>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</si>
  <si>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</si>
  <si>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</si>
  <si>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</si>
  <si>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</si>
  <si>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</si>
  <si>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</si>
  <si>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</si>
  <si>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</si>
  <si>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</si>
  <si>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</si>
  <si>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</si>
  <si>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</si>
  <si>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</si>
  <si>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</si>
  <si>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</si>
  <si>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</si>
  <si>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</si>
  <si>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</si>
  <si>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</si>
  <si>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</si>
  <si>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</si>
  <si>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</si>
  <si>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</si>
  <si>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</si>
  <si>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</si>
  <si>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</si>
  <si>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</si>
  <si>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</si>
  <si>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</si>
  <si>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</si>
  <si>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</si>
  <si>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</si>
  <si>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</si>
  <si>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</si>
  <si>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</si>
  <si>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</si>
  <si>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</si>
  <si>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</si>
  <si>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</si>
  <si>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</si>
  <si>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</si>
  <si>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</si>
  <si>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</si>
  <si>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530000210000000025748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</si>
  <si>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</si>
  <si>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</si>
  <si>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</si>
  <si>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</si>
  <si>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</si>
  <si>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</si>
  <si>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</si>
  <si>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530000210000000034111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</si>
  <si>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</si>
  <si>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</si>
  <si>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</si>
  <si>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</si>
  <si>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</si>
  <si>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</si>
  <si>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</si>
  <si>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</si>
  <si>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</si>
  <si>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530000210000000034112</t>
  </si>
  <si>
    <t>社会保障缴费（职业年金单位缴费）</t>
  </si>
  <si>
    <t>30109</t>
  </si>
  <si>
    <t>职业年金缴费</t>
  </si>
  <si>
    <t>530000210000000034113</t>
  </si>
  <si>
    <t>30113</t>
  </si>
  <si>
    <t>530000210000000034114</t>
  </si>
  <si>
    <t>工会经费</t>
  </si>
  <si>
    <t>30228</t>
  </si>
  <si>
    <t>530000210000000034115</t>
  </si>
  <si>
    <t>一般公用经费</t>
  </si>
  <si>
    <t>30299</t>
  </si>
  <si>
    <t>其他商品和服务支出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</si>
  <si>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</si>
  <si>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</si>
  <si>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</si>
  <si>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</si>
  <si>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</si>
  <si>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</si>
  <si>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</si>
  <si>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</si>
  <si>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</si>
  <si>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</si>
  <si>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</si>
  <si>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</si>
  <si>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</si>
  <si>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</si>
  <si>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</si>
  <si>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</si>
  <si>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</si>
  <si>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</si>
  <si>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</si>
  <si>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</si>
  <si>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</si>
  <si>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</si>
  <si>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</si>
  <si>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</si>
  <si>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30218</t>
  </si>
  <si>
    <t>专用材料费</t>
  </si>
  <si>
    <t>30225</t>
  </si>
  <si>
    <t>专用燃料费</t>
  </si>
  <si>
    <t>30226</t>
  </si>
  <si>
    <t>劳务费</t>
  </si>
  <si>
    <t>30227</t>
  </si>
  <si>
    <t>委托业务费</t>
  </si>
  <si>
    <t>30229</t>
  </si>
  <si>
    <t>福利费</t>
  </si>
  <si>
    <t>30239</t>
  </si>
  <si>
    <t>其他交通费用</t>
  </si>
  <si>
    <t>30240</t>
  </si>
  <si>
    <t>税金及附加费用</t>
  </si>
  <si>
    <t>31002</t>
  </si>
  <si>
    <t>办公设备购置</t>
  </si>
  <si>
    <t>31003</t>
  </si>
  <si>
    <t>专用设备购置</t>
  </si>
  <si>
    <t>530000210000000034120</t>
  </si>
  <si>
    <t>公车购置及运维费</t>
  </si>
  <si>
    <t>30231</t>
  </si>
  <si>
    <t>公务用车运行维护费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</si>
  <si>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</si>
  <si>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</si>
  <si>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</si>
  <si>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</si>
  <si>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</si>
  <si>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</si>
  <si>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</si>
  <si>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</si>
  <si>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</si>
  <si>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</si>
  <si>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</si>
  <si>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</si>
  <si>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</si>
  <si>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</si>
  <si>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</si>
  <si>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</si>
  <si>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</si>
  <si>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</si>
  <si>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</si>
  <si>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2025年部门政府性基金预算支出预算表</t>
  </si>
  <si>
    <t>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</si>
  <si>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</si>
  <si>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</si>
  <si>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</si>
  <si>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</si>
  <si>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</si>
  <si>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</si>
  <si>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</si>
  <si>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</si>
  <si>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</si>
  <si>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</si>
  <si>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</si>
  <si>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</si>
  <si>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</si>
  <si>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</si>
  <si>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</si>
  <si>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</si>
  <si>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</si>
  <si>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</si>
  <si>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</si>
  <si>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</si>
  <si>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</si>
  <si>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</si>
  <si>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</si>
  <si>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</si>
  <si>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</si>
  <si>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</si>
  <si>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</si>
  <si>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</si>
  <si>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</si>
  <si>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</si>
  <si>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</si>
  <si>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</si>
  <si>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</si>
  <si>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</si>
  <si>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</si>
  <si>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</si>
  <si>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</si>
  <si>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</si>
  <si>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</si>
  <si>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</si>
  <si>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预算09-2表</t>
  </si>
  <si>
    <t>2025年省对下转移支付绩效目标表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</si>
  <si>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</si>
  <si>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</si>
  <si>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</si>
  <si>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</si>
  <si>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</si>
  <si>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</si>
  <si>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</si>
  <si>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</si>
  <si>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</si>
  <si>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</si>
  <si>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</si>
  <si>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设备</t>
  </si>
  <si>
    <t>A02010105 台式计算机</t>
  </si>
  <si>
    <t>台式电脑</t>
  </si>
  <si>
    <t>台</t>
  </si>
  <si>
    <t>A02010108 便携式计算机</t>
  </si>
  <si>
    <t>笔记本电脑</t>
  </si>
  <si>
    <t>A02010201 路由器</t>
  </si>
  <si>
    <t>路由器</t>
  </si>
  <si>
    <t>个</t>
  </si>
  <si>
    <t>A02020100 复印机</t>
  </si>
  <si>
    <t>彩色复印机</t>
  </si>
  <si>
    <t>A02020501 数字照相机</t>
  </si>
  <si>
    <t>单反相机</t>
  </si>
  <si>
    <t>A02021001 A3黑白打印机</t>
  </si>
  <si>
    <t>A3打印机</t>
  </si>
  <si>
    <t>A02021003 A4黑白打印机</t>
  </si>
  <si>
    <t>A4打印机</t>
  </si>
  <si>
    <t>A02021301 碎纸机</t>
  </si>
  <si>
    <t>碎纸机</t>
  </si>
  <si>
    <t>A02029900 其他办公设备</t>
  </si>
  <si>
    <t>传真机</t>
  </si>
  <si>
    <t>饮水机</t>
  </si>
  <si>
    <t>A02101900 测绘仪器</t>
  </si>
  <si>
    <t>RTK实时差分测量仪</t>
  </si>
  <si>
    <t>测距仪</t>
  </si>
  <si>
    <t>A02139900 其他探矿、采矿、选矿和造块设备</t>
  </si>
  <si>
    <t>物探测井设备</t>
  </si>
  <si>
    <t>A02190500 核地勘设备</t>
  </si>
  <si>
    <t>放射性探测仪</t>
  </si>
  <si>
    <t>家具和用品</t>
  </si>
  <si>
    <t>A05010201 办公桌</t>
  </si>
  <si>
    <t>办公桌</t>
  </si>
  <si>
    <t>A05010204 茶几</t>
  </si>
  <si>
    <t>小茶几</t>
  </si>
  <si>
    <t>A05010301 办公椅</t>
  </si>
  <si>
    <t>办公椅</t>
  </si>
  <si>
    <t>把</t>
  </si>
  <si>
    <t>A05010401 三人沙发</t>
  </si>
  <si>
    <t>三人沙发</t>
  </si>
  <si>
    <t>A05010402 单人沙发</t>
  </si>
  <si>
    <t>单人沙发</t>
  </si>
  <si>
    <t>A05010502 文件柜</t>
  </si>
  <si>
    <t>文件柜</t>
  </si>
  <si>
    <t>A05010504 保密柜</t>
  </si>
  <si>
    <t>保险柜</t>
  </si>
  <si>
    <t>预算11表</t>
  </si>
  <si>
    <t>2025年中央转移支付补助项目支出预算表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</si>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</sst>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171">
    <xf numFmtId="0" fontId="0" fillId="0" borderId="0" xfId="0"/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6" fontId="5" fillId="0" borderId="7" xfId="51" applyFont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9" fontId="7" fillId="0" borderId="0" xfId="50" applyBorder="1">
      <alignment horizontal="left" vertical="center" wrapText="1"/>
    </xf>
    <xf numFmtId="49" fontId="7" fillId="0" borderId="0" xfId="50" applyBorder="1" applyAlignment="1">
      <alignment horizontal="right" vertical="center" wrapText="1"/>
    </xf>
    <xf numFmtId="49" fontId="8" fillId="0" borderId="0" xfId="50" applyFont="1" applyBorder="1" applyAlignment="1">
      <alignment horizontal="center" vertical="center" wrapText="1"/>
    </xf>
    <xf numFmtId="49" fontId="9" fillId="0" borderId="7" xfId="50" applyFont="1" applyAlignment="1">
      <alignment horizontal="center" vertical="center" wrapText="1"/>
    </xf>
    <xf numFmtId="49" fontId="10" fillId="0" borderId="7" xfId="50" applyAlignment="1">
      <alignment horizontal="center" vertical="center" wrapText="1"/>
    </xf>
    <xf numFmtId="49" fontId="9" fillId="0" borderId="7" xfId="50" applyFont="1">
      <alignment horizontal="left" vertical="center" wrapText="1"/>
    </xf>
    <xf numFmtId="180" fontId="7" fillId="0" borderId="7" xfId="56">
      <alignment horizontal="right" vertical="center"/>
    </xf>
    <xf numFmtId="176" fontId="7" fillId="0" borderId="7" xfId="51">
      <alignment horizontal="right" vertical="center"/>
    </xf>
    <xf numFmtId="49" fontId="9" fillId="0" borderId="7" xfId="50" applyFont="1" applyAlignment="1">
      <alignment horizontal="left" vertical="center" wrapText="1" indent="1"/>
    </xf>
    <xf numFmtId="0" fontId="11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180" fontId="5" fillId="0" borderId="7" xfId="56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9" fontId="5" fillId="0" borderId="7" xfId="50" applyFo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top"/>
    </xf>
    <xf numFmtId="0" fontId="14" fillId="0" borderId="7" xfId="0" applyFont="1" applyBorder="1" applyAlignment="1">
      <alignment horizontal="center"/>
    </xf>
    <xf numFmtId="49" fontId="5" fillId="0" borderId="7" xfId="50" applyFont="1" applyAlignment="1">
      <alignment horizontal="left" vertical="center" wrapText="1" indent="1"/>
    </xf>
    <xf numFmtId="49" fontId="5" fillId="0" borderId="7" xfId="50" applyFont="1" applyAlignment="1">
      <alignment horizontal="left" vertical="center" wrapText="1" indent="2"/>
    </xf>
    <xf numFmtId="0" fontId="1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>
      <alignment vertical="center"/>
    </xf>
    <xf numFmtId="4" fontId="19" fillId="0" borderId="7" xfId="0" applyNumberFormat="1" applyFont="1" applyBorder="1" applyAlignment="1" applyProtection="1">
      <alignment horizontal="right" vertical="center"/>
      <protection locked="0"/>
    </xf>
    <xf numFmtId="49" fontId="19" fillId="0" borderId="7" xfId="50" applyFont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19" fillId="0" borderId="7" xfId="0" applyNumberFormat="1" applyFont="1" applyBorder="1" applyAlignment="1">
      <alignment horizontal="right" vertical="center"/>
    </xf>
    <xf numFmtId="0" fontId="19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176" fontId="19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19" fillId="0" borderId="6" xfId="0" applyFont="1" applyBorder="1" applyAlignment="1" applyProtection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topLeftCell="A16" workbookViewId="0">
      <selection activeCell="A1" sqref="A1"/>
    </sheetView>
  </sheetViews>
  <sheetFormatPr defaultColWidth="8" defaultRowHeight="14.25" customHeight="1" outlineLevelCol="3"/>
  <cols>
    <col min="1" max="1" width="39.5740740740741" customWidth="1"/>
    <col min="2" max="2" width="46.3148148148148" customWidth="1"/>
    <col min="3" max="3" width="40.4259259259259" customWidth="1"/>
    <col min="4" max="4" width="50.1759259259259" customWidth="1"/>
  </cols>
  <sheetData>
    <row r="1" ht="12" customHeight="1" spans="4:4">
      <c r="D1" s="95" t="s">
        <v>0</v>
      </c>
    </row>
    <row r="2" ht="36" customHeight="1" spans="1:4">
      <c r="A2" s="42" t="s">
        <v>1</v>
      </c>
      <c r="B2" s="163"/>
      <c r="C2" s="163"/>
      <c r="D2" s="163"/>
    </row>
    <row r="3" ht="21" customHeight="1" spans="1:4">
      <c r="A3" s="88" t="str">
        <f>"单位名称："&amp;"云南省核工业地质调查院"</f>
        <v>单位名称：云南省核工业地质调查院</v>
      </c>
      <c r="B3" s="129"/>
      <c r="C3" s="129"/>
      <c r="D3" s="94" t="s">
        <v>2</v>
      </c>
    </row>
    <row r="4" ht="19.5" customHeight="1" spans="1:4">
      <c r="A4" s="10" t="s">
        <v>3</v>
      </c>
      <c r="B4" s="12"/>
      <c r="C4" s="10" t="s">
        <v>4</v>
      </c>
      <c r="D4" s="12"/>
    </row>
    <row r="5" ht="19.5" customHeight="1" spans="1:4">
      <c r="A5" s="15" t="s">
        <v>5</v>
      </c>
      <c r="B5" s="15" t="s">
        <v>6</v>
      </c>
      <c r="C5" s="15" t="s">
        <v>7</v>
      </c>
      <c r="D5" s="15" t="s">
        <v>6</v>
      </c>
    </row>
    <row r="6" ht="19.5" customHeight="1" spans="1:4">
      <c r="A6" s="18"/>
      <c r="B6" s="18"/>
      <c r="C6" s="18"/>
      <c r="D6" s="18"/>
    </row>
    <row r="7" ht="25.4" customHeight="1" spans="1:4">
      <c r="A7" s="140" t="s">
        <v>8</v>
      </c>
      <c r="B7" s="116">
        <v>1182300</v>
      </c>
      <c r="C7" s="102" t="str">
        <f>"一"&amp;"、"&amp;"社会保障和就业支出"</f>
        <v>一、社会保障和就业支出</v>
      </c>
      <c r="D7" s="116">
        <v>768600</v>
      </c>
    </row>
    <row r="8" ht="25.4" customHeight="1" spans="1:4">
      <c r="A8" s="140" t="s">
        <v>9</v>
      </c>
      <c r="B8" s="116"/>
      <c r="C8" s="102" t="str">
        <f>"二"&amp;"、"&amp;"卫生健康支出"</f>
        <v>二、卫生健康支出</v>
      </c>
      <c r="D8" s="116">
        <v>880000</v>
      </c>
    </row>
    <row r="9" ht="25.4" customHeight="1" spans="1:4">
      <c r="A9" s="140" t="s">
        <v>10</v>
      </c>
      <c r="B9" s="116"/>
      <c r="C9" s="102" t="str">
        <f>"三"&amp;"、"&amp;"资源勘探工业信息等支出"</f>
        <v>三、资源勘探工业信息等支出</v>
      </c>
      <c r="D9" s="116">
        <v>13046800</v>
      </c>
    </row>
    <row r="10" ht="25.4" customHeight="1" spans="1:4">
      <c r="A10" s="140" t="s">
        <v>11</v>
      </c>
      <c r="B10" s="87"/>
      <c r="C10" s="102" t="str">
        <f>"四"&amp;"、"&amp;"住房保障支出"</f>
        <v>四、住房保障支出</v>
      </c>
      <c r="D10" s="116">
        <v>1036800</v>
      </c>
    </row>
    <row r="11" ht="25.4" customHeight="1" spans="1:4">
      <c r="A11" s="140" t="s">
        <v>12</v>
      </c>
      <c r="B11" s="116">
        <v>14900000</v>
      </c>
      <c r="C11" s="102"/>
      <c r="D11" s="116"/>
    </row>
    <row r="12" ht="25.4" customHeight="1" spans="1:4">
      <c r="A12" s="140" t="s">
        <v>13</v>
      </c>
      <c r="B12" s="87"/>
      <c r="C12" s="102"/>
      <c r="D12" s="116"/>
    </row>
    <row r="13" ht="25.4" customHeight="1" spans="1:4">
      <c r="A13" s="140" t="s">
        <v>14</v>
      </c>
      <c r="B13" s="87">
        <v>14900000</v>
      </c>
      <c r="C13" s="102"/>
      <c r="D13" s="116"/>
    </row>
    <row r="14" ht="25.4" customHeight="1" spans="1:4">
      <c r="A14" s="140" t="s">
        <v>15</v>
      </c>
      <c r="B14" s="87"/>
      <c r="C14" s="102"/>
      <c r="D14" s="116"/>
    </row>
    <row r="15" ht="25.4" customHeight="1" spans="1:4">
      <c r="A15" s="164" t="s">
        <v>16</v>
      </c>
      <c r="B15" s="87"/>
      <c r="C15" s="102"/>
      <c r="D15" s="116"/>
    </row>
    <row r="16" ht="25.4" customHeight="1" spans="1:4">
      <c r="A16" s="164" t="s">
        <v>17</v>
      </c>
      <c r="B16" s="116"/>
      <c r="C16" s="102"/>
      <c r="D16" s="116"/>
    </row>
    <row r="17" ht="25.4" customHeight="1" spans="1:4">
      <c r="A17" s="165" t="s">
        <v>18</v>
      </c>
      <c r="B17" s="136">
        <v>16082300</v>
      </c>
      <c r="C17" s="137" t="s">
        <v>19</v>
      </c>
      <c r="D17" s="136">
        <v>15732200</v>
      </c>
    </row>
    <row r="18" ht="25.4" customHeight="1" spans="1:4">
      <c r="A18" s="166" t="s">
        <v>20</v>
      </c>
      <c r="B18" s="136"/>
      <c r="C18" s="167" t="s">
        <v>21</v>
      </c>
      <c r="D18" s="168">
        <v>350100</v>
      </c>
    </row>
    <row r="19" ht="25.4" customHeight="1" spans="1:4">
      <c r="A19" s="169" t="s">
        <v>22</v>
      </c>
      <c r="B19" s="116"/>
      <c r="C19" s="138" t="s">
        <v>22</v>
      </c>
      <c r="D19" s="87"/>
    </row>
    <row r="20" ht="25.4" customHeight="1" spans="1:4">
      <c r="A20" s="169" t="s">
        <v>23</v>
      </c>
      <c r="B20" s="116"/>
      <c r="C20" s="138" t="s">
        <v>24</v>
      </c>
      <c r="D20" s="87">
        <v>350100</v>
      </c>
    </row>
    <row r="21" ht="25.4" customHeight="1" spans="1:4">
      <c r="A21" s="170" t="s">
        <v>25</v>
      </c>
      <c r="B21" s="136">
        <v>16082300</v>
      </c>
      <c r="C21" s="137" t="s">
        <v>26</v>
      </c>
      <c r="D21" s="132">
        <v>16082300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tabSelected="1" workbookViewId="0">
      <selection activeCell="A1" sqref="A1"/>
    </sheetView>
  </sheetViews>
  <sheetFormatPr defaultColWidth="8" defaultRowHeight="14.25" customHeight="1"/>
  <cols>
    <col min="1" max="1" width="21.1388888888889" customWidth="1"/>
    <col min="2" max="2" width="35.2777777777778" customWidth="1"/>
    <col min="3" max="19" width="16.1759259259259" customWidth="1"/>
  </cols>
  <sheetData>
    <row r="1" ht="12" customHeight="1" spans="1:18">
      <c r="A1" s="22"/>
      <c r="J1" s="153"/>
      <c r="R1" s="2" t="s">
        <v>27</v>
      </c>
    </row>
    <row r="2" ht="36" customHeight="1" spans="1:19">
      <c r="A2" s="142" t="s">
        <v>28</v>
      </c>
      <c r="B2" s="26"/>
      <c r="C2" s="26"/>
      <c r="D2" s="26"/>
      <c r="E2" s="26"/>
      <c r="F2" s="26"/>
      <c r="G2" s="26"/>
      <c r="H2" s="26"/>
      <c r="I2" s="26"/>
      <c r="J2" s="43"/>
      <c r="K2" s="26"/>
      <c r="L2" s="26"/>
      <c r="M2" s="26"/>
      <c r="N2" s="26"/>
      <c r="O2" s="26"/>
      <c r="P2" s="26"/>
      <c r="Q2" s="26"/>
      <c r="R2" s="26"/>
      <c r="S2" s="26"/>
    </row>
    <row r="3" ht="20.25" customHeight="1" spans="1:19">
      <c r="A3" s="88" t="str">
        <f>"单位名称："&amp;"云南省核工业地质调查院"</f>
        <v>单位名称：云南省核工业地质调查院</v>
      </c>
      <c r="B3" s="6"/>
      <c r="C3" s="6"/>
      <c r="D3" s="6"/>
      <c r="E3" s="6"/>
      <c r="F3" s="6"/>
      <c r="G3" s="6"/>
      <c r="H3" s="6"/>
      <c r="I3" s="6"/>
      <c r="J3" s="154"/>
      <c r="K3" s="6"/>
      <c r="L3" s="6"/>
      <c r="M3" s="6"/>
      <c r="N3" s="7"/>
      <c r="O3" s="7"/>
      <c r="P3" s="7"/>
      <c r="Q3" s="7"/>
      <c r="R3" s="7" t="s">
        <v>2</v>
      </c>
      <c r="S3" s="7" t="s">
        <v>2</v>
      </c>
    </row>
    <row r="4" ht="18.75" customHeight="1" spans="1:19">
      <c r="A4" s="143" t="s">
        <v>29</v>
      </c>
      <c r="B4" s="144" t="s">
        <v>30</v>
      </c>
      <c r="C4" s="144" t="s">
        <v>31</v>
      </c>
      <c r="D4" s="145" t="s">
        <v>32</v>
      </c>
      <c r="E4" s="146"/>
      <c r="F4" s="146"/>
      <c r="G4" s="146"/>
      <c r="H4" s="146"/>
      <c r="I4" s="146"/>
      <c r="J4" s="155"/>
      <c r="K4" s="146"/>
      <c r="L4" s="146"/>
      <c r="M4" s="146"/>
      <c r="N4" s="156"/>
      <c r="O4" s="156" t="s">
        <v>20</v>
      </c>
      <c r="P4" s="156"/>
      <c r="Q4" s="156"/>
      <c r="R4" s="156"/>
      <c r="S4" s="156"/>
    </row>
    <row r="5" ht="18" customHeight="1" spans="1:19">
      <c r="A5" s="147"/>
      <c r="B5" s="148"/>
      <c r="C5" s="148"/>
      <c r="D5" s="148" t="s">
        <v>33</v>
      </c>
      <c r="E5" s="148" t="s">
        <v>34</v>
      </c>
      <c r="F5" s="148" t="s">
        <v>35</v>
      </c>
      <c r="G5" s="148" t="s">
        <v>36</v>
      </c>
      <c r="H5" s="148" t="s">
        <v>37</v>
      </c>
      <c r="I5" s="157" t="s">
        <v>38</v>
      </c>
      <c r="J5" s="158"/>
      <c r="K5" s="157" t="s">
        <v>39</v>
      </c>
      <c r="L5" s="157" t="s">
        <v>40</v>
      </c>
      <c r="M5" s="157" t="s">
        <v>41</v>
      </c>
      <c r="N5" s="159" t="s">
        <v>42</v>
      </c>
      <c r="O5" s="160" t="s">
        <v>33</v>
      </c>
      <c r="P5" s="160" t="s">
        <v>34</v>
      </c>
      <c r="Q5" s="160" t="s">
        <v>35</v>
      </c>
      <c r="R5" s="160" t="s">
        <v>36</v>
      </c>
      <c r="S5" s="160" t="s">
        <v>43</v>
      </c>
    </row>
    <row r="6" ht="29.25" customHeight="1" spans="1:19">
      <c r="A6" s="149"/>
      <c r="B6" s="150"/>
      <c r="C6" s="150"/>
      <c r="D6" s="150"/>
      <c r="E6" s="150"/>
      <c r="F6" s="150"/>
      <c r="G6" s="150"/>
      <c r="H6" s="150"/>
      <c r="I6" s="161" t="s">
        <v>33</v>
      </c>
      <c r="J6" s="161" t="s">
        <v>44</v>
      </c>
      <c r="K6" s="161" t="s">
        <v>39</v>
      </c>
      <c r="L6" s="161" t="s">
        <v>40</v>
      </c>
      <c r="M6" s="161" t="s">
        <v>41</v>
      </c>
      <c r="N6" s="161" t="s">
        <v>42</v>
      </c>
      <c r="O6" s="161"/>
      <c r="P6" s="161"/>
      <c r="Q6" s="161"/>
      <c r="R6" s="161"/>
      <c r="S6" s="161"/>
    </row>
    <row r="7" ht="16.5" customHeight="1" spans="1:19">
      <c r="A7" s="126">
        <v>1</v>
      </c>
      <c r="B7" s="19">
        <v>2</v>
      </c>
      <c r="C7" s="19">
        <v>3</v>
      </c>
      <c r="D7" s="19">
        <v>4</v>
      </c>
      <c r="E7" s="126">
        <v>5</v>
      </c>
      <c r="F7" s="19">
        <v>6</v>
      </c>
      <c r="G7" s="19">
        <v>7</v>
      </c>
      <c r="H7" s="126">
        <v>8</v>
      </c>
      <c r="I7" s="19">
        <v>9</v>
      </c>
      <c r="J7" s="32">
        <v>10</v>
      </c>
      <c r="K7" s="32">
        <v>11</v>
      </c>
      <c r="L7" s="162">
        <v>12</v>
      </c>
      <c r="M7" s="32">
        <v>13</v>
      </c>
      <c r="N7" s="32">
        <v>14</v>
      </c>
      <c r="O7" s="32">
        <v>15</v>
      </c>
      <c r="P7" s="32">
        <v>16</v>
      </c>
      <c r="Q7" s="32">
        <v>17</v>
      </c>
      <c r="R7" s="32">
        <v>18</v>
      </c>
      <c r="S7" s="32">
        <v>19</v>
      </c>
    </row>
    <row r="8" ht="31.4" customHeight="1" spans="1:19">
      <c r="A8" s="28" t="s">
        <v>45</v>
      </c>
      <c r="B8" s="28" t="s">
        <v>46</v>
      </c>
      <c r="C8" s="22">
        <v>16082300</v>
      </c>
      <c r="D8" s="116">
        <v>16082300</v>
      </c>
      <c r="E8" s="87">
        <v>1182300</v>
      </c>
      <c r="F8" s="87"/>
      <c r="G8" s="87"/>
      <c r="H8" s="87"/>
      <c r="I8" s="87">
        <v>14900000</v>
      </c>
      <c r="J8" s="87"/>
      <c r="K8" s="87">
        <v>14900000</v>
      </c>
      <c r="L8" s="87"/>
      <c r="M8" s="87"/>
      <c r="N8" s="87"/>
      <c r="O8" s="87"/>
      <c r="P8" s="87"/>
      <c r="Q8" s="87"/>
      <c r="R8" s="87"/>
      <c r="S8" s="87"/>
    </row>
    <row r="9" ht="31.4" customHeight="1" spans="1:19">
      <c r="A9" s="124" t="s">
        <v>47</v>
      </c>
      <c r="B9" s="124" t="s">
        <v>46</v>
      </c>
      <c r="C9" s="22">
        <v>16082300</v>
      </c>
      <c r="D9" s="116">
        <v>16082300</v>
      </c>
      <c r="E9" s="87">
        <v>1182300</v>
      </c>
      <c r="F9" s="87"/>
      <c r="G9" s="87"/>
      <c r="H9" s="87"/>
      <c r="I9" s="87">
        <v>14900000</v>
      </c>
      <c r="J9" s="87"/>
      <c r="K9" s="87">
        <v>14900000</v>
      </c>
      <c r="L9" s="87"/>
      <c r="M9" s="87"/>
      <c r="N9" s="87"/>
      <c r="O9" s="87"/>
      <c r="P9" s="87"/>
      <c r="Q9" s="87"/>
      <c r="R9" s="87"/>
      <c r="S9" s="87"/>
    </row>
    <row r="10" ht="16.5" customHeight="1" spans="1:19">
      <c r="A10" s="151" t="s">
        <v>31</v>
      </c>
      <c r="B10" s="152"/>
      <c r="C10" s="116">
        <v>16082300</v>
      </c>
      <c r="D10" s="116">
        <v>16082300</v>
      </c>
      <c r="E10" s="87">
        <v>1182300</v>
      </c>
      <c r="F10" s="87"/>
      <c r="G10" s="87"/>
      <c r="H10" s="87"/>
      <c r="I10" s="87">
        <v>14900000</v>
      </c>
      <c r="J10" s="87"/>
      <c r="K10" s="87">
        <v>14900000</v>
      </c>
      <c r="L10" s="87"/>
      <c r="M10" s="87"/>
      <c r="N10" s="87"/>
      <c r="O10" s="87"/>
      <c r="P10" s="87"/>
      <c r="Q10" s="87"/>
      <c r="R10" s="87"/>
      <c r="S10" s="87"/>
    </row>
  </sheetData>
  <mergeCells count="20">
    <mergeCell ref="R1:S1"/>
    <mergeCell ref="A2:S2"/>
    <mergeCell ref="A3:D3"/>
    <mergeCell ref="R3:S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workbookViewId="0">
      <selection activeCell="A1" sqref="A1"/>
    </sheetView>
  </sheetViews>
  <sheetFormatPr defaultColWidth="9.13888888888889" defaultRowHeight="14.25" customHeight="1"/>
  <cols>
    <col min="1" max="1" width="14.2777777777778" customWidth="1"/>
    <col min="2" max="2" width="32.5740740740741" customWidth="1"/>
    <col min="3" max="6" width="18.8518518518519" customWidth="1"/>
    <col min="7" max="7" width="21.2777777777778" customWidth="1"/>
    <col min="8" max="9" width="18.8518518518519" customWidth="1"/>
    <col min="10" max="10" width="17.8518518518519" customWidth="1"/>
    <col min="11" max="15" width="18.8518518518519" customWidth="1"/>
  </cols>
  <sheetData>
    <row r="1" ht="15.75" customHeight="1" spans="15:15">
      <c r="O1" s="52" t="s">
        <v>48</v>
      </c>
    </row>
    <row r="2" ht="28.5" customHeight="1" spans="1:15">
      <c r="A2" s="26" t="s">
        <v>49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ht="15" customHeight="1" spans="1:15">
      <c r="A3" s="96" t="str">
        <f>"单位名称："&amp;"云南省核工业地质调查院"</f>
        <v>单位名称：云南省核工业地质调查院</v>
      </c>
      <c r="B3" s="97"/>
      <c r="C3" s="55"/>
      <c r="D3" s="55"/>
      <c r="E3" s="55"/>
      <c r="F3" s="55"/>
      <c r="G3" s="6"/>
      <c r="H3" s="55"/>
      <c r="I3" s="55"/>
      <c r="J3" s="6"/>
      <c r="K3" s="55"/>
      <c r="L3" s="55"/>
      <c r="M3" s="6"/>
      <c r="N3" s="6"/>
      <c r="O3" s="98" t="s">
        <v>2</v>
      </c>
    </row>
    <row r="4" ht="18.75" customHeight="1" spans="1:15">
      <c r="A4" s="9" t="s">
        <v>50</v>
      </c>
      <c r="B4" s="9" t="s">
        <v>51</v>
      </c>
      <c r="C4" s="15" t="s">
        <v>31</v>
      </c>
      <c r="D4" s="59" t="s">
        <v>34</v>
      </c>
      <c r="E4" s="59"/>
      <c r="F4" s="59"/>
      <c r="G4" s="141" t="s">
        <v>35</v>
      </c>
      <c r="H4" s="9" t="s">
        <v>36</v>
      </c>
      <c r="I4" s="9" t="s">
        <v>52</v>
      </c>
      <c r="J4" s="10" t="s">
        <v>53</v>
      </c>
      <c r="K4" s="65" t="s">
        <v>54</v>
      </c>
      <c r="L4" s="65" t="s">
        <v>55</v>
      </c>
      <c r="M4" s="65" t="s">
        <v>56</v>
      </c>
      <c r="N4" s="65" t="s">
        <v>57</v>
      </c>
      <c r="O4" s="82" t="s">
        <v>58</v>
      </c>
    </row>
    <row r="5" ht="30" customHeight="1" spans="1:15">
      <c r="A5" s="18"/>
      <c r="B5" s="18"/>
      <c r="C5" s="18"/>
      <c r="D5" s="59" t="s">
        <v>33</v>
      </c>
      <c r="E5" s="59" t="s">
        <v>59</v>
      </c>
      <c r="F5" s="59" t="s">
        <v>60</v>
      </c>
      <c r="G5" s="18"/>
      <c r="H5" s="18"/>
      <c r="I5" s="18"/>
      <c r="J5" s="59" t="s">
        <v>33</v>
      </c>
      <c r="K5" s="86" t="s">
        <v>54</v>
      </c>
      <c r="L5" s="86" t="s">
        <v>55</v>
      </c>
      <c r="M5" s="86" t="s">
        <v>56</v>
      </c>
      <c r="N5" s="86" t="s">
        <v>57</v>
      </c>
      <c r="O5" s="86" t="s">
        <v>58</v>
      </c>
    </row>
    <row r="6" ht="16.5" customHeight="1" spans="1:15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45">
        <v>8</v>
      </c>
      <c r="I6" s="45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59">
        <v>15</v>
      </c>
    </row>
    <row r="7" ht="20.25" customHeight="1" spans="1:15">
      <c r="A7" s="28" t="s">
        <v>61</v>
      </c>
      <c r="B7" s="28" t="s">
        <v>62</v>
      </c>
      <c r="C7" s="116">
        <v>768600</v>
      </c>
      <c r="D7" s="116">
        <v>48600</v>
      </c>
      <c r="E7" s="116">
        <v>48600</v>
      </c>
      <c r="F7" s="116"/>
      <c r="G7" s="87"/>
      <c r="H7" s="116"/>
      <c r="I7" s="116"/>
      <c r="J7" s="116">
        <v>720000</v>
      </c>
      <c r="K7" s="116"/>
      <c r="L7" s="116">
        <v>720000</v>
      </c>
      <c r="M7" s="87"/>
      <c r="N7" s="116"/>
      <c r="O7" s="116"/>
    </row>
    <row r="8" ht="20.25" customHeight="1" spans="1:15">
      <c r="A8" s="124" t="s">
        <v>63</v>
      </c>
      <c r="B8" s="124" t="s">
        <v>64</v>
      </c>
      <c r="C8" s="116">
        <v>738600</v>
      </c>
      <c r="D8" s="116">
        <v>48600</v>
      </c>
      <c r="E8" s="116">
        <v>48600</v>
      </c>
      <c r="F8" s="116"/>
      <c r="G8" s="87"/>
      <c r="H8" s="116"/>
      <c r="I8" s="116"/>
      <c r="J8" s="116">
        <v>690000</v>
      </c>
      <c r="K8" s="116"/>
      <c r="L8" s="116">
        <v>690000</v>
      </c>
      <c r="M8" s="87"/>
      <c r="N8" s="116"/>
      <c r="O8" s="116"/>
    </row>
    <row r="9" ht="20.25" customHeight="1" spans="1:15">
      <c r="A9" s="125" t="s">
        <v>65</v>
      </c>
      <c r="B9" s="125" t="s">
        <v>66</v>
      </c>
      <c r="C9" s="116">
        <v>78600</v>
      </c>
      <c r="D9" s="116">
        <v>48600</v>
      </c>
      <c r="E9" s="116">
        <v>48600</v>
      </c>
      <c r="F9" s="116"/>
      <c r="G9" s="87"/>
      <c r="H9" s="116"/>
      <c r="I9" s="116"/>
      <c r="J9" s="116">
        <v>30000</v>
      </c>
      <c r="K9" s="116"/>
      <c r="L9" s="116">
        <v>30000</v>
      </c>
      <c r="M9" s="87"/>
      <c r="N9" s="116"/>
      <c r="O9" s="116"/>
    </row>
    <row r="10" ht="20.25" customHeight="1" spans="1:15">
      <c r="A10" s="125" t="s">
        <v>67</v>
      </c>
      <c r="B10" s="125" t="s">
        <v>68</v>
      </c>
      <c r="C10" s="116">
        <v>440000</v>
      </c>
      <c r="D10" s="116"/>
      <c r="E10" s="116"/>
      <c r="F10" s="116"/>
      <c r="G10" s="87"/>
      <c r="H10" s="116"/>
      <c r="I10" s="116"/>
      <c r="J10" s="116">
        <v>440000</v>
      </c>
      <c r="K10" s="116"/>
      <c r="L10" s="116">
        <v>440000</v>
      </c>
      <c r="M10" s="87"/>
      <c r="N10" s="116"/>
      <c r="O10" s="116"/>
    </row>
    <row r="11" ht="20.25" customHeight="1" spans="1:15">
      <c r="A11" s="125" t="s">
        <v>69</v>
      </c>
      <c r="B11" s="125" t="s">
        <v>70</v>
      </c>
      <c r="C11" s="116">
        <v>220000</v>
      </c>
      <c r="D11" s="116"/>
      <c r="E11" s="116"/>
      <c r="F11" s="116"/>
      <c r="G11" s="87"/>
      <c r="H11" s="116"/>
      <c r="I11" s="116"/>
      <c r="J11" s="116">
        <v>220000</v>
      </c>
      <c r="K11" s="116"/>
      <c r="L11" s="116">
        <v>220000</v>
      </c>
      <c r="M11" s="87"/>
      <c r="N11" s="116"/>
      <c r="O11" s="116"/>
    </row>
    <row r="12" ht="20.25" customHeight="1" spans="1:15">
      <c r="A12" s="124" t="s">
        <v>71</v>
      </c>
      <c r="B12" s="124" t="s">
        <v>72</v>
      </c>
      <c r="C12" s="116">
        <v>30000</v>
      </c>
      <c r="D12" s="116"/>
      <c r="E12" s="116"/>
      <c r="F12" s="116"/>
      <c r="G12" s="87"/>
      <c r="H12" s="116"/>
      <c r="I12" s="116"/>
      <c r="J12" s="116">
        <v>30000</v>
      </c>
      <c r="K12" s="116"/>
      <c r="L12" s="116">
        <v>30000</v>
      </c>
      <c r="M12" s="87"/>
      <c r="N12" s="116"/>
      <c r="O12" s="116"/>
    </row>
    <row r="13" ht="20.25" customHeight="1" spans="1:15">
      <c r="A13" s="125" t="s">
        <v>73</v>
      </c>
      <c r="B13" s="125" t="s">
        <v>72</v>
      </c>
      <c r="C13" s="116">
        <v>30000</v>
      </c>
      <c r="D13" s="116"/>
      <c r="E13" s="116"/>
      <c r="F13" s="116"/>
      <c r="G13" s="87"/>
      <c r="H13" s="116"/>
      <c r="I13" s="116"/>
      <c r="J13" s="116">
        <v>30000</v>
      </c>
      <c r="K13" s="116"/>
      <c r="L13" s="116">
        <v>30000</v>
      </c>
      <c r="M13" s="87"/>
      <c r="N13" s="116"/>
      <c r="O13" s="116"/>
    </row>
    <row r="14" ht="20.25" customHeight="1" spans="1:15">
      <c r="A14" s="28" t="s">
        <v>74</v>
      </c>
      <c r="B14" s="28" t="s">
        <v>75</v>
      </c>
      <c r="C14" s="116">
        <v>880000</v>
      </c>
      <c r="D14" s="116"/>
      <c r="E14" s="116"/>
      <c r="F14" s="116"/>
      <c r="G14" s="87"/>
      <c r="H14" s="116"/>
      <c r="I14" s="116"/>
      <c r="J14" s="116">
        <v>880000</v>
      </c>
      <c r="K14" s="116"/>
      <c r="L14" s="116">
        <v>880000</v>
      </c>
      <c r="M14" s="87"/>
      <c r="N14" s="116"/>
      <c r="O14" s="116"/>
    </row>
    <row r="15" ht="20.25" customHeight="1" spans="1:15">
      <c r="A15" s="124" t="s">
        <v>76</v>
      </c>
      <c r="B15" s="124" t="s">
        <v>77</v>
      </c>
      <c r="C15" s="116">
        <v>880000</v>
      </c>
      <c r="D15" s="116"/>
      <c r="E15" s="116"/>
      <c r="F15" s="116"/>
      <c r="G15" s="87"/>
      <c r="H15" s="116"/>
      <c r="I15" s="116"/>
      <c r="J15" s="116">
        <v>880000</v>
      </c>
      <c r="K15" s="116"/>
      <c r="L15" s="116">
        <v>880000</v>
      </c>
      <c r="M15" s="87"/>
      <c r="N15" s="116"/>
      <c r="O15" s="116"/>
    </row>
    <row r="16" ht="20.25" customHeight="1" spans="1:15">
      <c r="A16" s="125" t="s">
        <v>78</v>
      </c>
      <c r="B16" s="125" t="s">
        <v>79</v>
      </c>
      <c r="C16" s="116">
        <v>320000</v>
      </c>
      <c r="D16" s="116"/>
      <c r="E16" s="116"/>
      <c r="F16" s="116"/>
      <c r="G16" s="87"/>
      <c r="H16" s="116"/>
      <c r="I16" s="116"/>
      <c r="J16" s="116">
        <v>320000</v>
      </c>
      <c r="K16" s="116"/>
      <c r="L16" s="116">
        <v>320000</v>
      </c>
      <c r="M16" s="87"/>
      <c r="N16" s="116"/>
      <c r="O16" s="116"/>
    </row>
    <row r="17" ht="20.25" customHeight="1" spans="1:15">
      <c r="A17" s="125" t="s">
        <v>80</v>
      </c>
      <c r="B17" s="125" t="s">
        <v>81</v>
      </c>
      <c r="C17" s="116">
        <v>500000</v>
      </c>
      <c r="D17" s="116"/>
      <c r="E17" s="116"/>
      <c r="F17" s="116"/>
      <c r="G17" s="87"/>
      <c r="H17" s="116"/>
      <c r="I17" s="116"/>
      <c r="J17" s="116">
        <v>500000</v>
      </c>
      <c r="K17" s="116"/>
      <c r="L17" s="116">
        <v>500000</v>
      </c>
      <c r="M17" s="87"/>
      <c r="N17" s="116"/>
      <c r="O17" s="116"/>
    </row>
    <row r="18" ht="20.25" customHeight="1" spans="1:15">
      <c r="A18" s="125" t="s">
        <v>82</v>
      </c>
      <c r="B18" s="125" t="s">
        <v>83</v>
      </c>
      <c r="C18" s="116">
        <v>60000</v>
      </c>
      <c r="D18" s="116"/>
      <c r="E18" s="116"/>
      <c r="F18" s="116"/>
      <c r="G18" s="87"/>
      <c r="H18" s="116"/>
      <c r="I18" s="116"/>
      <c r="J18" s="116">
        <v>60000</v>
      </c>
      <c r="K18" s="116"/>
      <c r="L18" s="116">
        <v>60000</v>
      </c>
      <c r="M18" s="87"/>
      <c r="N18" s="116"/>
      <c r="O18" s="116"/>
    </row>
    <row r="19" ht="20.25" customHeight="1" spans="1:15">
      <c r="A19" s="28" t="s">
        <v>84</v>
      </c>
      <c r="B19" s="28" t="s">
        <v>85</v>
      </c>
      <c r="C19" s="116">
        <v>13046800</v>
      </c>
      <c r="D19" s="116">
        <v>996900</v>
      </c>
      <c r="E19" s="116">
        <v>996900</v>
      </c>
      <c r="F19" s="116"/>
      <c r="G19" s="87"/>
      <c r="H19" s="116"/>
      <c r="I19" s="116"/>
      <c r="J19" s="116">
        <v>12049900</v>
      </c>
      <c r="K19" s="116"/>
      <c r="L19" s="116">
        <v>12049900</v>
      </c>
      <c r="M19" s="87"/>
      <c r="N19" s="116"/>
      <c r="O19" s="116"/>
    </row>
    <row r="20" ht="20.25" customHeight="1" spans="1:15">
      <c r="A20" s="124" t="s">
        <v>86</v>
      </c>
      <c r="B20" s="124" t="s">
        <v>87</v>
      </c>
      <c r="C20" s="116">
        <v>13046800</v>
      </c>
      <c r="D20" s="116">
        <v>996900</v>
      </c>
      <c r="E20" s="116">
        <v>996900</v>
      </c>
      <c r="F20" s="116"/>
      <c r="G20" s="87"/>
      <c r="H20" s="116"/>
      <c r="I20" s="116"/>
      <c r="J20" s="116">
        <v>12049900</v>
      </c>
      <c r="K20" s="116"/>
      <c r="L20" s="116">
        <v>12049900</v>
      </c>
      <c r="M20" s="87"/>
      <c r="N20" s="116"/>
      <c r="O20" s="116"/>
    </row>
    <row r="21" ht="20.25" customHeight="1" spans="1:15">
      <c r="A21" s="125" t="s">
        <v>88</v>
      </c>
      <c r="B21" s="125" t="s">
        <v>89</v>
      </c>
      <c r="C21" s="116">
        <v>13046800</v>
      </c>
      <c r="D21" s="116">
        <v>996900</v>
      </c>
      <c r="E21" s="116">
        <v>996900</v>
      </c>
      <c r="F21" s="116"/>
      <c r="G21" s="87"/>
      <c r="H21" s="116"/>
      <c r="I21" s="116"/>
      <c r="J21" s="116">
        <v>12049900</v>
      </c>
      <c r="K21" s="116"/>
      <c r="L21" s="116">
        <v>12049900</v>
      </c>
      <c r="M21" s="87"/>
      <c r="N21" s="116"/>
      <c r="O21" s="116"/>
    </row>
    <row r="22" ht="20.25" customHeight="1" spans="1:15">
      <c r="A22" s="28" t="s">
        <v>90</v>
      </c>
      <c r="B22" s="28" t="s">
        <v>91</v>
      </c>
      <c r="C22" s="116">
        <v>1036800</v>
      </c>
      <c r="D22" s="116">
        <v>136800</v>
      </c>
      <c r="E22" s="116">
        <v>136800</v>
      </c>
      <c r="F22" s="116"/>
      <c r="G22" s="87"/>
      <c r="H22" s="116"/>
      <c r="I22" s="116"/>
      <c r="J22" s="116">
        <v>900000</v>
      </c>
      <c r="K22" s="116"/>
      <c r="L22" s="116">
        <v>900000</v>
      </c>
      <c r="M22" s="87"/>
      <c r="N22" s="116"/>
      <c r="O22" s="116"/>
    </row>
    <row r="23" ht="20.25" customHeight="1" spans="1:15">
      <c r="A23" s="124" t="s">
        <v>92</v>
      </c>
      <c r="B23" s="124" t="s">
        <v>93</v>
      </c>
      <c r="C23" s="116">
        <v>1036800</v>
      </c>
      <c r="D23" s="116">
        <v>136800</v>
      </c>
      <c r="E23" s="116">
        <v>136800</v>
      </c>
      <c r="F23" s="116"/>
      <c r="G23" s="87"/>
      <c r="H23" s="116"/>
      <c r="I23" s="116"/>
      <c r="J23" s="116">
        <v>900000</v>
      </c>
      <c r="K23" s="116"/>
      <c r="L23" s="116">
        <v>900000</v>
      </c>
      <c r="M23" s="87"/>
      <c r="N23" s="116"/>
      <c r="O23" s="116"/>
    </row>
    <row r="24" ht="20.25" customHeight="1" spans="1:15">
      <c r="A24" s="125" t="s">
        <v>94</v>
      </c>
      <c r="B24" s="125" t="s">
        <v>95</v>
      </c>
      <c r="C24" s="116">
        <v>1036800</v>
      </c>
      <c r="D24" s="116">
        <v>136800</v>
      </c>
      <c r="E24" s="116">
        <v>136800</v>
      </c>
      <c r="F24" s="116"/>
      <c r="G24" s="87"/>
      <c r="H24" s="116"/>
      <c r="I24" s="116"/>
      <c r="J24" s="116">
        <v>900000</v>
      </c>
      <c r="K24" s="116"/>
      <c r="L24" s="116">
        <v>900000</v>
      </c>
      <c r="M24" s="87"/>
      <c r="N24" s="116"/>
      <c r="O24" s="116"/>
    </row>
    <row r="25" ht="17.25" customHeight="1" spans="1:15">
      <c r="A25" s="99" t="s">
        <v>96</v>
      </c>
      <c r="B25" s="100" t="s">
        <v>96</v>
      </c>
      <c r="C25" s="116">
        <v>15732200</v>
      </c>
      <c r="D25" s="116">
        <v>1182300</v>
      </c>
      <c r="E25" s="116">
        <v>1182300</v>
      </c>
      <c r="F25" s="116"/>
      <c r="G25" s="87"/>
      <c r="H25" s="116"/>
      <c r="I25" s="116"/>
      <c r="J25" s="116">
        <v>14549900</v>
      </c>
      <c r="K25" s="116"/>
      <c r="L25" s="116">
        <v>14549900</v>
      </c>
      <c r="M25" s="87"/>
      <c r="N25" s="116"/>
      <c r="O25" s="116"/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A1" sqref="A1"/>
    </sheetView>
  </sheetViews>
  <sheetFormatPr defaultColWidth="9.13888888888889" defaultRowHeight="14.25" customHeight="1" outlineLevelCol="3"/>
  <cols>
    <col min="1" max="1" width="49.2777777777778" customWidth="1"/>
    <col min="2" max="2" width="43.3148148148148" customWidth="1"/>
    <col min="3" max="3" width="48.5740740740741" customWidth="1"/>
    <col min="4" max="4" width="41.1759259259259" customWidth="1"/>
  </cols>
  <sheetData>
    <row r="1" customHeight="1" spans="4:4">
      <c r="D1" s="94" t="s">
        <v>97</v>
      </c>
    </row>
    <row r="2" ht="31.5" customHeight="1" spans="1:4">
      <c r="A2" s="42" t="s">
        <v>98</v>
      </c>
      <c r="B2" s="128"/>
      <c r="C2" s="128"/>
      <c r="D2" s="128"/>
    </row>
    <row r="3" ht="17.25" customHeight="1" spans="1:4">
      <c r="A3" s="4" t="str">
        <f>"单位名称："&amp;"云南省核工业地质调查院"</f>
        <v>单位名称：云南省核工业地质调查院</v>
      </c>
      <c r="B3" s="129"/>
      <c r="C3" s="129"/>
      <c r="D3" s="95" t="s">
        <v>2</v>
      </c>
    </row>
    <row r="4" ht="24.65" customHeight="1" spans="1:4">
      <c r="A4" s="10" t="s">
        <v>3</v>
      </c>
      <c r="B4" s="12"/>
      <c r="C4" s="10" t="s">
        <v>4</v>
      </c>
      <c r="D4" s="12"/>
    </row>
    <row r="5" ht="15.65" customHeight="1" spans="1:4">
      <c r="A5" s="15" t="s">
        <v>5</v>
      </c>
      <c r="B5" s="130" t="s">
        <v>6</v>
      </c>
      <c r="C5" s="15" t="s">
        <v>99</v>
      </c>
      <c r="D5" s="130" t="s">
        <v>6</v>
      </c>
    </row>
    <row r="6" ht="14.15" customHeight="1" spans="1:4">
      <c r="A6" s="18"/>
      <c r="B6" s="17"/>
      <c r="C6" s="18"/>
      <c r="D6" s="17"/>
    </row>
    <row r="7" ht="29.15" customHeight="1" spans="1:4">
      <c r="A7" s="131" t="s">
        <v>100</v>
      </c>
      <c r="B7" s="132">
        <v>1182300</v>
      </c>
      <c r="C7" s="133" t="s">
        <v>101</v>
      </c>
      <c r="D7" s="132">
        <v>1182300</v>
      </c>
    </row>
    <row r="8" ht="29.15" customHeight="1" spans="1:4">
      <c r="A8" s="134" t="s">
        <v>102</v>
      </c>
      <c r="B8" s="87">
        <v>1182300</v>
      </c>
      <c r="C8" s="102" t="str">
        <f>"（一）"&amp;"社会保障和就业支出"</f>
        <v>（一）社会保障和就业支出</v>
      </c>
      <c r="D8" s="87">
        <v>48600</v>
      </c>
    </row>
    <row r="9" ht="29.15" customHeight="1" spans="1:4">
      <c r="A9" s="134" t="s">
        <v>103</v>
      </c>
      <c r="B9" s="87"/>
      <c r="C9" s="102" t="str">
        <f>"（二）"&amp;"卫生健康支出"</f>
        <v>（二）卫生健康支出</v>
      </c>
      <c r="D9" s="87"/>
    </row>
    <row r="10" ht="29.15" customHeight="1" spans="1:4">
      <c r="A10" s="134" t="s">
        <v>104</v>
      </c>
      <c r="B10" s="87"/>
      <c r="C10" s="102" t="str">
        <f>"（三）"&amp;"资源勘探工业信息等支出"</f>
        <v>（三）资源勘探工业信息等支出</v>
      </c>
      <c r="D10" s="87">
        <v>996900</v>
      </c>
    </row>
    <row r="11" ht="29.15" customHeight="1" spans="1:4">
      <c r="A11" s="135" t="s">
        <v>105</v>
      </c>
      <c r="B11" s="136"/>
      <c r="C11" s="102" t="str">
        <f>"（四）"&amp;"住房保障支出"</f>
        <v>（四）住房保障支出</v>
      </c>
      <c r="D11" s="87">
        <v>136800</v>
      </c>
    </row>
    <row r="12" ht="29.15" customHeight="1" spans="1:4">
      <c r="A12" s="134" t="s">
        <v>102</v>
      </c>
      <c r="B12" s="116"/>
      <c r="C12" s="137"/>
      <c r="D12" s="136"/>
    </row>
    <row r="13" ht="29.15" customHeight="1" spans="1:4">
      <c r="A13" s="138" t="s">
        <v>103</v>
      </c>
      <c r="B13" s="116"/>
      <c r="C13" s="137"/>
      <c r="D13" s="136"/>
    </row>
    <row r="14" ht="29.15" customHeight="1" spans="1:4">
      <c r="A14" s="138" t="s">
        <v>104</v>
      </c>
      <c r="B14" s="136"/>
      <c r="C14" s="137"/>
      <c r="D14" s="136"/>
    </row>
    <row r="15" ht="29.15" customHeight="1" spans="1:4">
      <c r="A15" s="139"/>
      <c r="B15" s="136"/>
      <c r="C15" s="140" t="s">
        <v>106</v>
      </c>
      <c r="D15" s="136"/>
    </row>
    <row r="16" ht="29.15" customHeight="1" spans="1:4">
      <c r="A16" s="139" t="s">
        <v>107</v>
      </c>
      <c r="B16" s="136">
        <v>1182300</v>
      </c>
      <c r="C16" s="137" t="s">
        <v>26</v>
      </c>
      <c r="D16" s="136">
        <v>1182300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6"/>
  <sheetViews>
    <sheetView showZeros="0" workbookViewId="0">
      <selection activeCell="A1" sqref="A1"/>
    </sheetView>
  </sheetViews>
  <sheetFormatPr defaultColWidth="9.13888888888889" defaultRowHeight="14.25" customHeight="1" outlineLevelCol="6"/>
  <cols>
    <col min="1" max="1" width="20.1388888888889" customWidth="1"/>
    <col min="2" max="2" width="37.3148148148148" customWidth="1"/>
    <col min="3" max="3" width="24.2777777777778" customWidth="1"/>
    <col min="4" max="6" width="25.0277777777778" customWidth="1"/>
    <col min="7" max="7" width="24.2777777777778" customWidth="1"/>
  </cols>
  <sheetData>
    <row r="1" ht="12" customHeight="1" spans="4:7">
      <c r="D1" s="107"/>
      <c r="F1" s="52"/>
      <c r="G1" s="52" t="s">
        <v>108</v>
      </c>
    </row>
    <row r="2" ht="39" customHeight="1" spans="1:7">
      <c r="A2" s="3" t="s">
        <v>109</v>
      </c>
      <c r="B2" s="3"/>
      <c r="C2" s="3"/>
      <c r="D2" s="3"/>
      <c r="E2" s="3"/>
      <c r="F2" s="3"/>
      <c r="G2" s="3"/>
    </row>
    <row r="3" ht="18" customHeight="1" spans="1:7">
      <c r="A3" s="4" t="str">
        <f>"单位名称："&amp;"云南省核工业地质调查院"</f>
        <v>单位名称：云南省核工业地质调查院</v>
      </c>
      <c r="F3" s="98"/>
      <c r="G3" s="98" t="s">
        <v>2</v>
      </c>
    </row>
    <row r="4" ht="20.25" customHeight="1" spans="1:7">
      <c r="A4" s="118" t="s">
        <v>110</v>
      </c>
      <c r="B4" s="119"/>
      <c r="C4" s="120" t="s">
        <v>31</v>
      </c>
      <c r="D4" s="11" t="s">
        <v>59</v>
      </c>
      <c r="E4" s="11"/>
      <c r="F4" s="12"/>
      <c r="G4" s="120" t="s">
        <v>60</v>
      </c>
    </row>
    <row r="5" ht="20.25" customHeight="1" spans="1:7">
      <c r="A5" s="121" t="s">
        <v>50</v>
      </c>
      <c r="B5" s="122" t="s">
        <v>51</v>
      </c>
      <c r="C5" s="89"/>
      <c r="D5" s="89" t="s">
        <v>33</v>
      </c>
      <c r="E5" s="89" t="s">
        <v>111</v>
      </c>
      <c r="F5" s="89" t="s">
        <v>112</v>
      </c>
      <c r="G5" s="89"/>
    </row>
    <row r="6" ht="13.5" customHeight="1" spans="1:7">
      <c r="A6" s="123" t="s">
        <v>113</v>
      </c>
      <c r="B6" s="123" t="s">
        <v>114</v>
      </c>
      <c r="C6" s="123" t="s">
        <v>115</v>
      </c>
      <c r="D6" s="59"/>
      <c r="E6" s="123" t="s">
        <v>116</v>
      </c>
      <c r="F6" s="123" t="s">
        <v>117</v>
      </c>
      <c r="G6" s="123" t="s">
        <v>118</v>
      </c>
    </row>
    <row r="7" ht="18" customHeight="1" spans="1:7">
      <c r="A7" s="28" t="s">
        <v>61</v>
      </c>
      <c r="B7" s="28" t="s">
        <v>62</v>
      </c>
      <c r="C7" s="22">
        <v>48600</v>
      </c>
      <c r="D7" s="22">
        <v>48600</v>
      </c>
      <c r="E7" s="22"/>
      <c r="F7" s="22">
        <v>48600</v>
      </c>
      <c r="G7" s="22"/>
    </row>
    <row r="8" ht="18" customHeight="1" spans="1:7">
      <c r="A8" s="28" t="s">
        <v>63</v>
      </c>
      <c r="B8" s="124" t="s">
        <v>64</v>
      </c>
      <c r="C8" s="22">
        <v>48600</v>
      </c>
      <c r="D8" s="22">
        <v>48600</v>
      </c>
      <c r="E8" s="22"/>
      <c r="F8" s="22">
        <v>48600</v>
      </c>
      <c r="G8" s="22"/>
    </row>
    <row r="9" ht="18" customHeight="1" spans="1:7">
      <c r="A9" s="28" t="s">
        <v>65</v>
      </c>
      <c r="B9" s="125" t="s">
        <v>66</v>
      </c>
      <c r="C9" s="22">
        <v>48600</v>
      </c>
      <c r="D9" s="22">
        <v>48600</v>
      </c>
      <c r="E9" s="22"/>
      <c r="F9" s="22">
        <v>48600</v>
      </c>
      <c r="G9" s="22"/>
    </row>
    <row r="10" ht="18" customHeight="1" spans="1:7">
      <c r="A10" s="28" t="s">
        <v>84</v>
      </c>
      <c r="B10" s="28" t="s">
        <v>85</v>
      </c>
      <c r="C10" s="22">
        <v>996900</v>
      </c>
      <c r="D10" s="22">
        <v>996900</v>
      </c>
      <c r="E10" s="22">
        <v>996900</v>
      </c>
      <c r="F10" s="22"/>
      <c r="G10" s="22"/>
    </row>
    <row r="11" ht="18" customHeight="1" spans="1:7">
      <c r="A11" s="28" t="s">
        <v>86</v>
      </c>
      <c r="B11" s="124" t="s">
        <v>87</v>
      </c>
      <c r="C11" s="22">
        <v>996900</v>
      </c>
      <c r="D11" s="22">
        <v>996900</v>
      </c>
      <c r="E11" s="22">
        <v>996900</v>
      </c>
      <c r="F11" s="22"/>
      <c r="G11" s="22"/>
    </row>
    <row r="12" ht="18" customHeight="1" spans="1:7">
      <c r="A12" s="28" t="s">
        <v>88</v>
      </c>
      <c r="B12" s="125" t="s">
        <v>89</v>
      </c>
      <c r="C12" s="22">
        <v>996900</v>
      </c>
      <c r="D12" s="22">
        <v>996900</v>
      </c>
      <c r="E12" s="22">
        <v>996900</v>
      </c>
      <c r="F12" s="22"/>
      <c r="G12" s="22"/>
    </row>
    <row r="13" ht="18" customHeight="1" spans="1:7">
      <c r="A13" s="28" t="s">
        <v>90</v>
      </c>
      <c r="B13" s="28" t="s">
        <v>91</v>
      </c>
      <c r="C13" s="22">
        <v>136800</v>
      </c>
      <c r="D13" s="22">
        <v>136800</v>
      </c>
      <c r="E13" s="22">
        <v>136800</v>
      </c>
      <c r="F13" s="22"/>
      <c r="G13" s="22"/>
    </row>
    <row r="14" ht="18" customHeight="1" spans="1:7">
      <c r="A14" s="28" t="s">
        <v>92</v>
      </c>
      <c r="B14" s="124" t="s">
        <v>93</v>
      </c>
      <c r="C14" s="22">
        <v>136800</v>
      </c>
      <c r="D14" s="22">
        <v>136800</v>
      </c>
      <c r="E14" s="22">
        <v>136800</v>
      </c>
      <c r="F14" s="22"/>
      <c r="G14" s="22"/>
    </row>
    <row r="15" ht="18" customHeight="1" spans="1:7">
      <c r="A15" s="28" t="s">
        <v>94</v>
      </c>
      <c r="B15" s="125" t="s">
        <v>95</v>
      </c>
      <c r="C15" s="22">
        <v>136800</v>
      </c>
      <c r="D15" s="22">
        <v>136800</v>
      </c>
      <c r="E15" s="22">
        <v>136800</v>
      </c>
      <c r="F15" s="22"/>
      <c r="G15" s="22"/>
    </row>
    <row r="16" ht="18" customHeight="1" spans="1:7">
      <c r="A16" s="126" t="s">
        <v>96</v>
      </c>
      <c r="B16" s="127" t="s">
        <v>96</v>
      </c>
      <c r="C16" s="22">
        <v>1182300</v>
      </c>
      <c r="D16" s="22">
        <v>1182300</v>
      </c>
      <c r="E16" s="22">
        <v>1133700</v>
      </c>
      <c r="F16" s="22">
        <v>48600</v>
      </c>
      <c r="G16" s="22"/>
    </row>
  </sheetData>
  <mergeCells count="7">
    <mergeCell ref="A2:G2"/>
    <mergeCell ref="A3:E3"/>
    <mergeCell ref="A4:B4"/>
    <mergeCell ref="D4:F4"/>
    <mergeCell ref="A16:B16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"/>
    </sheetView>
  </sheetViews>
  <sheetFormatPr defaultColWidth="9.13888888888889" defaultRowHeight="14.25" customHeight="1" outlineLevelRow="6" outlineLevelCol="5"/>
  <cols>
    <col min="1" max="1" width="27.4259259259259" customWidth="1"/>
    <col min="2" max="6" width="31.1759259259259" customWidth="1"/>
  </cols>
  <sheetData>
    <row r="1" ht="12" customHeight="1" spans="1:6">
      <c r="A1" s="112"/>
      <c r="B1" s="112"/>
      <c r="C1" s="57"/>
      <c r="F1" s="56" t="s">
        <v>119</v>
      </c>
    </row>
    <row r="2" ht="25.5" customHeight="1" spans="1:6">
      <c r="A2" s="113" t="s">
        <v>120</v>
      </c>
      <c r="B2" s="113"/>
      <c r="C2" s="113"/>
      <c r="D2" s="113"/>
      <c r="E2" s="113"/>
      <c r="F2" s="113"/>
    </row>
    <row r="3" ht="15.75" customHeight="1" spans="1:6">
      <c r="A3" s="4" t="str">
        <f>"单位名称："&amp;"云南省核工业地质调查院"</f>
        <v>单位名称：云南省核工业地质调查院</v>
      </c>
      <c r="B3" s="112"/>
      <c r="C3" s="57"/>
      <c r="F3" s="56" t="s">
        <v>121</v>
      </c>
    </row>
    <row r="4" ht="19.5" customHeight="1" spans="1:6">
      <c r="A4" s="9" t="s">
        <v>122</v>
      </c>
      <c r="B4" s="15" t="s">
        <v>123</v>
      </c>
      <c r="C4" s="10" t="s">
        <v>124</v>
      </c>
      <c r="D4" s="11"/>
      <c r="E4" s="12"/>
      <c r="F4" s="15" t="s">
        <v>125</v>
      </c>
    </row>
    <row r="5" ht="19.5" customHeight="1" spans="1:6">
      <c r="A5" s="17"/>
      <c r="B5" s="18"/>
      <c r="C5" s="59" t="s">
        <v>33</v>
      </c>
      <c r="D5" s="59" t="s">
        <v>126</v>
      </c>
      <c r="E5" s="59" t="s">
        <v>127</v>
      </c>
      <c r="F5" s="18"/>
    </row>
    <row r="6" ht="18.75" customHeight="1" spans="1:6">
      <c r="A6" s="114">
        <v>1</v>
      </c>
      <c r="B6" s="114">
        <v>2</v>
      </c>
      <c r="C6" s="115">
        <v>3</v>
      </c>
      <c r="D6" s="114">
        <v>4</v>
      </c>
      <c r="E6" s="114">
        <v>5</v>
      </c>
      <c r="F6" s="114">
        <v>6</v>
      </c>
    </row>
    <row r="7" ht="18.75" customHeight="1" spans="1:6">
      <c r="A7" s="116"/>
      <c r="B7" s="116"/>
      <c r="C7" s="117"/>
      <c r="D7" s="116"/>
      <c r="E7" s="116"/>
      <c r="F7" s="116"/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45"/>
  <sheetViews>
    <sheetView showZeros="0" workbookViewId="0">
      <selection activeCell="A1" sqref="A1"/>
    </sheetView>
  </sheetViews>
  <sheetFormatPr defaultColWidth="9.13888888888889" defaultRowHeight="14.25" customHeight="1"/>
  <cols>
    <col min="1" max="1" width="28.7037037037037" customWidth="1"/>
    <col min="2" max="3" width="23.8518518518519" customWidth="1"/>
    <col min="4" max="4" width="14.6018518518519" customWidth="1"/>
    <col min="5" max="5" width="18.4537037037037" customWidth="1"/>
    <col min="6" max="6" width="14.7407407407407" customWidth="1"/>
    <col min="7" max="7" width="18.8796296296296" customWidth="1"/>
    <col min="8" max="13" width="15.3148148148148" customWidth="1"/>
    <col min="14" max="16" width="14.7407407407407" customWidth="1"/>
    <col min="17" max="17" width="14.8796296296296" customWidth="1"/>
    <col min="18" max="23" width="15.0277777777778" customWidth="1"/>
  </cols>
  <sheetData>
    <row r="1" ht="13.5" customHeight="1" spans="4:23">
      <c r="D1" s="1"/>
      <c r="E1" s="1"/>
      <c r="F1" s="1"/>
      <c r="G1" s="1"/>
      <c r="U1" s="107"/>
      <c r="W1" s="52" t="s">
        <v>128</v>
      </c>
    </row>
    <row r="2" ht="27.75" customHeight="1" spans="1:23">
      <c r="A2" s="26" t="s">
        <v>129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3.5" customHeight="1" spans="1:23">
      <c r="A3" s="4" t="str">
        <f>"单位名称："&amp;"云南省核工业地质调查院"</f>
        <v>单位名称：云南省核工业地质调查院</v>
      </c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U3" s="107"/>
      <c r="W3" s="98" t="s">
        <v>121</v>
      </c>
    </row>
    <row r="4" ht="21.75" customHeight="1" spans="1:23">
      <c r="A4" s="8" t="s">
        <v>130</v>
      </c>
      <c r="B4" s="8" t="s">
        <v>131</v>
      </c>
      <c r="C4" s="8" t="s">
        <v>132</v>
      </c>
      <c r="D4" s="9" t="s">
        <v>133</v>
      </c>
      <c r="E4" s="9" t="s">
        <v>134</v>
      </c>
      <c r="F4" s="9" t="s">
        <v>135</v>
      </c>
      <c r="G4" s="9" t="s">
        <v>136</v>
      </c>
      <c r="H4" s="59" t="s">
        <v>137</v>
      </c>
      <c r="I4" s="59"/>
      <c r="J4" s="59"/>
      <c r="K4" s="59"/>
      <c r="L4" s="104"/>
      <c r="M4" s="104"/>
      <c r="N4" s="104"/>
      <c r="O4" s="104"/>
      <c r="P4" s="104"/>
      <c r="Q4" s="44"/>
      <c r="R4" s="59"/>
      <c r="S4" s="59"/>
      <c r="T4" s="59"/>
      <c r="U4" s="59"/>
      <c r="V4" s="59"/>
      <c r="W4" s="59"/>
    </row>
    <row r="5" ht="21.75" customHeight="1" spans="1:23">
      <c r="A5" s="13"/>
      <c r="B5" s="13"/>
      <c r="C5" s="13"/>
      <c r="D5" s="14"/>
      <c r="E5" s="14"/>
      <c r="F5" s="14"/>
      <c r="G5" s="14"/>
      <c r="H5" s="59" t="s">
        <v>31</v>
      </c>
      <c r="I5" s="44" t="s">
        <v>34</v>
      </c>
      <c r="J5" s="44"/>
      <c r="K5" s="44"/>
      <c r="L5" s="104"/>
      <c r="M5" s="104"/>
      <c r="N5" s="104" t="s">
        <v>138</v>
      </c>
      <c r="O5" s="104"/>
      <c r="P5" s="104"/>
      <c r="Q5" s="44" t="s">
        <v>37</v>
      </c>
      <c r="R5" s="59" t="s">
        <v>53</v>
      </c>
      <c r="S5" s="44"/>
      <c r="T5" s="44"/>
      <c r="U5" s="44"/>
      <c r="V5" s="44"/>
      <c r="W5" s="44"/>
    </row>
    <row r="6" ht="15" customHeight="1" spans="1:23">
      <c r="A6" s="16"/>
      <c r="B6" s="16"/>
      <c r="C6" s="16"/>
      <c r="D6" s="17"/>
      <c r="E6" s="17"/>
      <c r="F6" s="17"/>
      <c r="G6" s="17"/>
      <c r="H6" s="59"/>
      <c r="I6" s="44" t="s">
        <v>139</v>
      </c>
      <c r="J6" s="44" t="s">
        <v>140</v>
      </c>
      <c r="K6" s="44" t="s">
        <v>141</v>
      </c>
      <c r="L6" s="111" t="s">
        <v>142</v>
      </c>
      <c r="M6" s="111" t="s">
        <v>143</v>
      </c>
      <c r="N6" s="111" t="s">
        <v>34</v>
      </c>
      <c r="O6" s="111" t="s">
        <v>35</v>
      </c>
      <c r="P6" s="111" t="s">
        <v>36</v>
      </c>
      <c r="Q6" s="44"/>
      <c r="R6" s="44" t="s">
        <v>33</v>
      </c>
      <c r="S6" s="44" t="s">
        <v>44</v>
      </c>
      <c r="T6" s="44" t="s">
        <v>144</v>
      </c>
      <c r="U6" s="44" t="s">
        <v>40</v>
      </c>
      <c r="V6" s="44" t="s">
        <v>41</v>
      </c>
      <c r="W6" s="44" t="s">
        <v>42</v>
      </c>
    </row>
    <row r="7" ht="27.75" customHeight="1" spans="1:23">
      <c r="A7" s="16"/>
      <c r="B7" s="16"/>
      <c r="C7" s="16"/>
      <c r="D7" s="17"/>
      <c r="E7" s="17"/>
      <c r="F7" s="17"/>
      <c r="G7" s="17"/>
      <c r="H7" s="59"/>
      <c r="I7" s="44"/>
      <c r="J7" s="44"/>
      <c r="K7" s="44"/>
      <c r="L7" s="111"/>
      <c r="M7" s="111"/>
      <c r="N7" s="111"/>
      <c r="O7" s="111"/>
      <c r="P7" s="111"/>
      <c r="Q7" s="44"/>
      <c r="R7" s="44"/>
      <c r="S7" s="44"/>
      <c r="T7" s="44"/>
      <c r="U7" s="44"/>
      <c r="V7" s="44"/>
      <c r="W7" s="44"/>
    </row>
    <row r="8" ht="15" customHeight="1" spans="1:23">
      <c r="A8" s="108">
        <v>1</v>
      </c>
      <c r="B8" s="108">
        <v>2</v>
      </c>
      <c r="C8" s="108">
        <v>3</v>
      </c>
      <c r="D8" s="108">
        <v>4</v>
      </c>
      <c r="E8" s="108">
        <v>5</v>
      </c>
      <c r="F8" s="108">
        <v>6</v>
      </c>
      <c r="G8" s="108">
        <v>7</v>
      </c>
      <c r="H8" s="108">
        <v>8</v>
      </c>
      <c r="I8" s="108">
        <v>9</v>
      </c>
      <c r="J8" s="108">
        <v>10</v>
      </c>
      <c r="K8" s="108">
        <v>11</v>
      </c>
      <c r="L8" s="108">
        <v>12</v>
      </c>
      <c r="M8" s="108">
        <v>13</v>
      </c>
      <c r="N8" s="108">
        <v>14</v>
      </c>
      <c r="O8" s="108">
        <v>15</v>
      </c>
      <c r="P8" s="108">
        <v>16</v>
      </c>
      <c r="Q8" s="108">
        <v>17</v>
      </c>
      <c r="R8" s="108">
        <v>18</v>
      </c>
      <c r="S8" s="108">
        <v>19</v>
      </c>
      <c r="T8" s="108">
        <v>20</v>
      </c>
      <c r="U8" s="108">
        <v>21</v>
      </c>
      <c r="V8" s="108">
        <v>22</v>
      </c>
      <c r="W8" s="108">
        <v>23</v>
      </c>
    </row>
    <row r="9" ht="18.75" customHeight="1" spans="1:23">
      <c r="A9" s="102" t="s">
        <v>46</v>
      </c>
      <c r="B9" s="103"/>
      <c r="C9" s="102"/>
      <c r="D9" s="102"/>
      <c r="E9" s="102"/>
      <c r="F9" s="102"/>
      <c r="G9" s="102"/>
      <c r="H9" s="22">
        <v>15732200</v>
      </c>
      <c r="I9" s="22">
        <v>1182300</v>
      </c>
      <c r="J9" s="22">
        <v>295575</v>
      </c>
      <c r="K9" s="22"/>
      <c r="L9" s="22">
        <v>886725</v>
      </c>
      <c r="M9" s="22"/>
      <c r="N9" s="22"/>
      <c r="O9" s="22"/>
      <c r="P9" s="22"/>
      <c r="Q9" s="22"/>
      <c r="R9" s="22">
        <v>14549900</v>
      </c>
      <c r="S9" s="22"/>
      <c r="T9" s="22">
        <v>14549900</v>
      </c>
      <c r="U9" s="22"/>
      <c r="V9" s="22"/>
      <c r="W9" s="22"/>
    </row>
    <row r="10" ht="31.4" customHeight="1" spans="1:23">
      <c r="A10" s="109" t="s">
        <v>46</v>
      </c>
      <c r="B10" s="103"/>
      <c r="C10" s="102"/>
      <c r="D10" s="102"/>
      <c r="E10" s="102"/>
      <c r="F10" s="102"/>
      <c r="G10" s="102"/>
      <c r="H10" s="22">
        <v>15732200</v>
      </c>
      <c r="I10" s="22">
        <v>1182300</v>
      </c>
      <c r="J10" s="22">
        <v>295575</v>
      </c>
      <c r="K10" s="22"/>
      <c r="L10" s="22">
        <v>886725</v>
      </c>
      <c r="M10" s="22"/>
      <c r="N10" s="22"/>
      <c r="O10" s="22"/>
      <c r="P10" s="22"/>
      <c r="Q10" s="22"/>
      <c r="R10" s="22">
        <v>14549900</v>
      </c>
      <c r="S10" s="22"/>
      <c r="T10" s="22">
        <v>14549900</v>
      </c>
      <c r="U10" s="22"/>
      <c r="V10" s="22"/>
      <c r="W10" s="22"/>
    </row>
    <row r="11" ht="31.4" customHeight="1" spans="1:23">
      <c r="A11" s="110" t="s">
        <v>46</v>
      </c>
      <c r="B11" s="103" t="s">
        <v>145</v>
      </c>
      <c r="C11" s="102" t="s">
        <v>146</v>
      </c>
      <c r="D11" s="102" t="s">
        <v>88</v>
      </c>
      <c r="E11" s="102" t="s">
        <v>89</v>
      </c>
      <c r="F11" s="102" t="s">
        <v>147</v>
      </c>
      <c r="G11" s="102" t="s">
        <v>148</v>
      </c>
      <c r="H11" s="22">
        <v>2516900</v>
      </c>
      <c r="I11" s="22">
        <v>996900</v>
      </c>
      <c r="J11" s="22">
        <v>249225</v>
      </c>
      <c r="K11" s="22"/>
      <c r="L11" s="22">
        <v>747675</v>
      </c>
      <c r="M11" s="22"/>
      <c r="N11" s="22"/>
      <c r="O11" s="22"/>
      <c r="P11" s="22"/>
      <c r="Q11" s="22"/>
      <c r="R11" s="22">
        <v>1520000</v>
      </c>
      <c r="S11" s="22"/>
      <c r="T11" s="22">
        <v>1520000</v>
      </c>
      <c r="U11" s="22"/>
      <c r="V11" s="22"/>
      <c r="W11" s="22"/>
    </row>
    <row r="12" ht="31.4" customHeight="1" spans="1:23">
      <c r="A12" s="110" t="s">
        <v>46</v>
      </c>
      <c r="B12" s="103" t="s">
        <v>145</v>
      </c>
      <c r="C12" s="102" t="s">
        <v>146</v>
      </c>
      <c r="D12" s="102" t="s">
        <v>88</v>
      </c>
      <c r="E12" s="102" t="s">
        <v>89</v>
      </c>
      <c r="F12" s="102" t="s">
        <v>149</v>
      </c>
      <c r="G12" s="102" t="s">
        <v>150</v>
      </c>
      <c r="H12" s="22">
        <v>700000</v>
      </c>
      <c r="I12" s="22"/>
      <c r="J12" s="22"/>
      <c r="K12" s="22"/>
      <c r="L12" s="22"/>
      <c r="M12" s="22"/>
      <c r="N12" s="22"/>
      <c r="O12" s="22"/>
      <c r="P12" s="22"/>
      <c r="Q12" s="22"/>
      <c r="R12" s="22">
        <v>700000</v>
      </c>
      <c r="S12" s="22"/>
      <c r="T12" s="22">
        <v>700000</v>
      </c>
      <c r="U12" s="22"/>
      <c r="V12" s="22"/>
      <c r="W12" s="22"/>
    </row>
    <row r="13" ht="31.4" customHeight="1" spans="1:23">
      <c r="A13" s="110" t="s">
        <v>46</v>
      </c>
      <c r="B13" s="103" t="s">
        <v>145</v>
      </c>
      <c r="C13" s="102" t="s">
        <v>146</v>
      </c>
      <c r="D13" s="102" t="s">
        <v>88</v>
      </c>
      <c r="E13" s="102" t="s">
        <v>89</v>
      </c>
      <c r="F13" s="102" t="s">
        <v>151</v>
      </c>
      <c r="G13" s="102" t="s">
        <v>152</v>
      </c>
      <c r="H13" s="22">
        <v>900000</v>
      </c>
      <c r="I13" s="22"/>
      <c r="J13" s="22"/>
      <c r="K13" s="22"/>
      <c r="L13" s="22"/>
      <c r="M13" s="22"/>
      <c r="N13" s="22"/>
      <c r="O13" s="22"/>
      <c r="P13" s="22"/>
      <c r="Q13" s="22"/>
      <c r="R13" s="22">
        <v>900000</v>
      </c>
      <c r="S13" s="22"/>
      <c r="T13" s="22">
        <v>900000</v>
      </c>
      <c r="U13" s="22"/>
      <c r="V13" s="22"/>
      <c r="W13" s="22"/>
    </row>
    <row r="14" ht="31.4" customHeight="1" spans="1:23">
      <c r="A14" s="110" t="s">
        <v>46</v>
      </c>
      <c r="B14" s="103" t="s">
        <v>153</v>
      </c>
      <c r="C14" s="102" t="s">
        <v>154</v>
      </c>
      <c r="D14" s="102" t="s">
        <v>67</v>
      </c>
      <c r="E14" s="102" t="s">
        <v>68</v>
      </c>
      <c r="F14" s="102" t="s">
        <v>155</v>
      </c>
      <c r="G14" s="102" t="s">
        <v>156</v>
      </c>
      <c r="H14" s="22">
        <v>440000</v>
      </c>
      <c r="I14" s="22"/>
      <c r="J14" s="22"/>
      <c r="K14" s="22"/>
      <c r="L14" s="22"/>
      <c r="M14" s="22"/>
      <c r="N14" s="22"/>
      <c r="O14" s="22"/>
      <c r="P14" s="22"/>
      <c r="Q14" s="22"/>
      <c r="R14" s="22">
        <v>440000</v>
      </c>
      <c r="S14" s="22"/>
      <c r="T14" s="22">
        <v>440000</v>
      </c>
      <c r="U14" s="22"/>
      <c r="V14" s="22"/>
      <c r="W14" s="22"/>
    </row>
    <row r="15" ht="31.4" customHeight="1" spans="1:23">
      <c r="A15" s="110" t="s">
        <v>46</v>
      </c>
      <c r="B15" s="103" t="s">
        <v>153</v>
      </c>
      <c r="C15" s="102" t="s">
        <v>154</v>
      </c>
      <c r="D15" s="102" t="s">
        <v>73</v>
      </c>
      <c r="E15" s="102" t="s">
        <v>72</v>
      </c>
      <c r="F15" s="102" t="s">
        <v>157</v>
      </c>
      <c r="G15" s="102" t="s">
        <v>158</v>
      </c>
      <c r="H15" s="22">
        <v>30000</v>
      </c>
      <c r="I15" s="22"/>
      <c r="J15" s="22"/>
      <c r="K15" s="22"/>
      <c r="L15" s="22"/>
      <c r="M15" s="22"/>
      <c r="N15" s="22"/>
      <c r="O15" s="22"/>
      <c r="P15" s="22"/>
      <c r="Q15" s="22"/>
      <c r="R15" s="22">
        <v>30000</v>
      </c>
      <c r="S15" s="22"/>
      <c r="T15" s="22">
        <v>30000</v>
      </c>
      <c r="U15" s="22"/>
      <c r="V15" s="22"/>
      <c r="W15" s="22"/>
    </row>
    <row r="16" ht="31.4" customHeight="1" spans="1:23">
      <c r="A16" s="110" t="s">
        <v>46</v>
      </c>
      <c r="B16" s="103" t="s">
        <v>153</v>
      </c>
      <c r="C16" s="102" t="s">
        <v>154</v>
      </c>
      <c r="D16" s="102" t="s">
        <v>78</v>
      </c>
      <c r="E16" s="102" t="s">
        <v>79</v>
      </c>
      <c r="F16" s="102" t="s">
        <v>159</v>
      </c>
      <c r="G16" s="102" t="s">
        <v>160</v>
      </c>
      <c r="H16" s="22">
        <v>320000</v>
      </c>
      <c r="I16" s="22"/>
      <c r="J16" s="22"/>
      <c r="K16" s="22"/>
      <c r="L16" s="22"/>
      <c r="M16" s="22"/>
      <c r="N16" s="22"/>
      <c r="O16" s="22"/>
      <c r="P16" s="22"/>
      <c r="Q16" s="22"/>
      <c r="R16" s="22">
        <v>320000</v>
      </c>
      <c r="S16" s="22"/>
      <c r="T16" s="22">
        <v>320000</v>
      </c>
      <c r="U16" s="22"/>
      <c r="V16" s="22"/>
      <c r="W16" s="22"/>
    </row>
    <row r="17" ht="31.4" customHeight="1" spans="1:23">
      <c r="A17" s="110" t="s">
        <v>46</v>
      </c>
      <c r="B17" s="103" t="s">
        <v>153</v>
      </c>
      <c r="C17" s="102" t="s">
        <v>154</v>
      </c>
      <c r="D17" s="102" t="s">
        <v>80</v>
      </c>
      <c r="E17" s="102" t="s">
        <v>81</v>
      </c>
      <c r="F17" s="102" t="s">
        <v>161</v>
      </c>
      <c r="G17" s="102" t="s">
        <v>162</v>
      </c>
      <c r="H17" s="22">
        <v>500000</v>
      </c>
      <c r="I17" s="22"/>
      <c r="J17" s="22"/>
      <c r="K17" s="22"/>
      <c r="L17" s="22"/>
      <c r="M17" s="22"/>
      <c r="N17" s="22"/>
      <c r="O17" s="22"/>
      <c r="P17" s="22"/>
      <c r="Q17" s="22"/>
      <c r="R17" s="22">
        <v>500000</v>
      </c>
      <c r="S17" s="22"/>
      <c r="T17" s="22">
        <v>500000</v>
      </c>
      <c r="U17" s="22"/>
      <c r="V17" s="22"/>
      <c r="W17" s="22"/>
    </row>
    <row r="18" ht="31.4" customHeight="1" spans="1:23">
      <c r="A18" s="110" t="s">
        <v>46</v>
      </c>
      <c r="B18" s="103" t="s">
        <v>153</v>
      </c>
      <c r="C18" s="102" t="s">
        <v>154</v>
      </c>
      <c r="D18" s="102" t="s">
        <v>82</v>
      </c>
      <c r="E18" s="102" t="s">
        <v>83</v>
      </c>
      <c r="F18" s="102" t="s">
        <v>157</v>
      </c>
      <c r="G18" s="102" t="s">
        <v>158</v>
      </c>
      <c r="H18" s="22">
        <v>60000</v>
      </c>
      <c r="I18" s="22"/>
      <c r="J18" s="22"/>
      <c r="K18" s="22"/>
      <c r="L18" s="22"/>
      <c r="M18" s="22"/>
      <c r="N18" s="22"/>
      <c r="O18" s="22"/>
      <c r="P18" s="22"/>
      <c r="Q18" s="22"/>
      <c r="R18" s="22">
        <v>60000</v>
      </c>
      <c r="S18" s="22"/>
      <c r="T18" s="22">
        <v>60000</v>
      </c>
      <c r="U18" s="22"/>
      <c r="V18" s="22"/>
      <c r="W18" s="22"/>
    </row>
    <row r="19" ht="31.4" customHeight="1" spans="1:23">
      <c r="A19" s="110" t="s">
        <v>46</v>
      </c>
      <c r="B19" s="103" t="s">
        <v>163</v>
      </c>
      <c r="C19" s="102" t="s">
        <v>164</v>
      </c>
      <c r="D19" s="102" t="s">
        <v>69</v>
      </c>
      <c r="E19" s="102" t="s">
        <v>70</v>
      </c>
      <c r="F19" s="102" t="s">
        <v>165</v>
      </c>
      <c r="G19" s="102" t="s">
        <v>166</v>
      </c>
      <c r="H19" s="22">
        <v>220000</v>
      </c>
      <c r="I19" s="22"/>
      <c r="J19" s="22"/>
      <c r="K19" s="22"/>
      <c r="L19" s="22"/>
      <c r="M19" s="22"/>
      <c r="N19" s="22"/>
      <c r="O19" s="22"/>
      <c r="P19" s="22"/>
      <c r="Q19" s="22"/>
      <c r="R19" s="22">
        <v>220000</v>
      </c>
      <c r="S19" s="22"/>
      <c r="T19" s="22">
        <v>220000</v>
      </c>
      <c r="U19" s="22"/>
      <c r="V19" s="22"/>
      <c r="W19" s="22"/>
    </row>
    <row r="20" ht="31.4" customHeight="1" spans="1:23">
      <c r="A20" s="110" t="s">
        <v>46</v>
      </c>
      <c r="B20" s="103" t="s">
        <v>167</v>
      </c>
      <c r="C20" s="102" t="s">
        <v>95</v>
      </c>
      <c r="D20" s="102" t="s">
        <v>94</v>
      </c>
      <c r="E20" s="102" t="s">
        <v>95</v>
      </c>
      <c r="F20" s="102" t="s">
        <v>168</v>
      </c>
      <c r="G20" s="102" t="s">
        <v>95</v>
      </c>
      <c r="H20" s="22">
        <v>1036800</v>
      </c>
      <c r="I20" s="22">
        <v>136800</v>
      </c>
      <c r="J20" s="22">
        <v>34200</v>
      </c>
      <c r="K20" s="22"/>
      <c r="L20" s="22">
        <v>102600</v>
      </c>
      <c r="M20" s="22"/>
      <c r="N20" s="22"/>
      <c r="O20" s="22"/>
      <c r="P20" s="22"/>
      <c r="Q20" s="22"/>
      <c r="R20" s="22">
        <v>900000</v>
      </c>
      <c r="S20" s="22"/>
      <c r="T20" s="22">
        <v>900000</v>
      </c>
      <c r="U20" s="22"/>
      <c r="V20" s="22"/>
      <c r="W20" s="22"/>
    </row>
    <row r="21" ht="31.4" customHeight="1" spans="1:23">
      <c r="A21" s="110" t="s">
        <v>46</v>
      </c>
      <c r="B21" s="103" t="s">
        <v>169</v>
      </c>
      <c r="C21" s="102" t="s">
        <v>170</v>
      </c>
      <c r="D21" s="102" t="s">
        <v>88</v>
      </c>
      <c r="E21" s="102" t="s">
        <v>89</v>
      </c>
      <c r="F21" s="102" t="s">
        <v>171</v>
      </c>
      <c r="G21" s="102" t="s">
        <v>170</v>
      </c>
      <c r="H21" s="22">
        <v>120000</v>
      </c>
      <c r="I21" s="22"/>
      <c r="J21" s="22"/>
      <c r="K21" s="22"/>
      <c r="L21" s="22"/>
      <c r="M21" s="22"/>
      <c r="N21" s="22"/>
      <c r="O21" s="22"/>
      <c r="P21" s="22"/>
      <c r="Q21" s="22"/>
      <c r="R21" s="22">
        <v>120000</v>
      </c>
      <c r="S21" s="22"/>
      <c r="T21" s="22">
        <v>120000</v>
      </c>
      <c r="U21" s="22"/>
      <c r="V21" s="22"/>
      <c r="W21" s="22"/>
    </row>
    <row r="22" ht="31.4" customHeight="1" spans="1:23">
      <c r="A22" s="110" t="s">
        <v>46</v>
      </c>
      <c r="B22" s="103" t="s">
        <v>172</v>
      </c>
      <c r="C22" s="102" t="s">
        <v>173</v>
      </c>
      <c r="D22" s="102" t="s">
        <v>65</v>
      </c>
      <c r="E22" s="102" t="s">
        <v>66</v>
      </c>
      <c r="F22" s="102" t="s">
        <v>174</v>
      </c>
      <c r="G22" s="102" t="s">
        <v>175</v>
      </c>
      <c r="H22" s="22">
        <v>78600</v>
      </c>
      <c r="I22" s="22">
        <v>48600</v>
      </c>
      <c r="J22" s="22">
        <v>12150</v>
      </c>
      <c r="K22" s="22"/>
      <c r="L22" s="22">
        <v>36450</v>
      </c>
      <c r="M22" s="22"/>
      <c r="N22" s="22"/>
      <c r="O22" s="22"/>
      <c r="P22" s="22"/>
      <c r="Q22" s="22"/>
      <c r="R22" s="22">
        <v>30000</v>
      </c>
      <c r="S22" s="22"/>
      <c r="T22" s="22">
        <v>30000</v>
      </c>
      <c r="U22" s="22"/>
      <c r="V22" s="22"/>
      <c r="W22" s="22"/>
    </row>
    <row r="23" ht="31.4" customHeight="1" spans="1:23">
      <c r="A23" s="110" t="s">
        <v>46</v>
      </c>
      <c r="B23" s="103" t="s">
        <v>172</v>
      </c>
      <c r="C23" s="102" t="s">
        <v>173</v>
      </c>
      <c r="D23" s="102" t="s">
        <v>88</v>
      </c>
      <c r="E23" s="102" t="s">
        <v>89</v>
      </c>
      <c r="F23" s="102" t="s">
        <v>176</v>
      </c>
      <c r="G23" s="102" t="s">
        <v>177</v>
      </c>
      <c r="H23" s="22">
        <v>250000</v>
      </c>
      <c r="I23" s="22"/>
      <c r="J23" s="22"/>
      <c r="K23" s="22"/>
      <c r="L23" s="22"/>
      <c r="M23" s="22"/>
      <c r="N23" s="22"/>
      <c r="O23" s="22"/>
      <c r="P23" s="22"/>
      <c r="Q23" s="22"/>
      <c r="R23" s="22">
        <v>250000</v>
      </c>
      <c r="S23" s="22"/>
      <c r="T23" s="22">
        <v>250000</v>
      </c>
      <c r="U23" s="22"/>
      <c r="V23" s="22"/>
      <c r="W23" s="22"/>
    </row>
    <row r="24" ht="31.4" customHeight="1" spans="1:23">
      <c r="A24" s="110" t="s">
        <v>46</v>
      </c>
      <c r="B24" s="103" t="s">
        <v>172</v>
      </c>
      <c r="C24" s="102" t="s">
        <v>173</v>
      </c>
      <c r="D24" s="102" t="s">
        <v>88</v>
      </c>
      <c r="E24" s="102" t="s">
        <v>89</v>
      </c>
      <c r="F24" s="102" t="s">
        <v>178</v>
      </c>
      <c r="G24" s="102" t="s">
        <v>179</v>
      </c>
      <c r="H24" s="22">
        <v>330000</v>
      </c>
      <c r="I24" s="22"/>
      <c r="J24" s="22"/>
      <c r="K24" s="22"/>
      <c r="L24" s="22"/>
      <c r="M24" s="22"/>
      <c r="N24" s="22"/>
      <c r="O24" s="22"/>
      <c r="P24" s="22"/>
      <c r="Q24" s="22"/>
      <c r="R24" s="22">
        <v>330000</v>
      </c>
      <c r="S24" s="22"/>
      <c r="T24" s="22">
        <v>330000</v>
      </c>
      <c r="U24" s="22"/>
      <c r="V24" s="22"/>
      <c r="W24" s="22"/>
    </row>
    <row r="25" ht="31.4" customHeight="1" spans="1:23">
      <c r="A25" s="110" t="s">
        <v>46</v>
      </c>
      <c r="B25" s="103" t="s">
        <v>172</v>
      </c>
      <c r="C25" s="102" t="s">
        <v>173</v>
      </c>
      <c r="D25" s="102" t="s">
        <v>88</v>
      </c>
      <c r="E25" s="102" t="s">
        <v>89</v>
      </c>
      <c r="F25" s="102" t="s">
        <v>180</v>
      </c>
      <c r="G25" s="102" t="s">
        <v>181</v>
      </c>
      <c r="H25" s="22">
        <v>10000</v>
      </c>
      <c r="I25" s="22"/>
      <c r="J25" s="22"/>
      <c r="K25" s="22"/>
      <c r="L25" s="22"/>
      <c r="M25" s="22"/>
      <c r="N25" s="22"/>
      <c r="O25" s="22"/>
      <c r="P25" s="22"/>
      <c r="Q25" s="22"/>
      <c r="R25" s="22">
        <v>10000</v>
      </c>
      <c r="S25" s="22"/>
      <c r="T25" s="22">
        <v>10000</v>
      </c>
      <c r="U25" s="22"/>
      <c r="V25" s="22"/>
      <c r="W25" s="22"/>
    </row>
    <row r="26" ht="31.4" customHeight="1" spans="1:23">
      <c r="A26" s="110" t="s">
        <v>46</v>
      </c>
      <c r="B26" s="103" t="s">
        <v>172</v>
      </c>
      <c r="C26" s="102" t="s">
        <v>173</v>
      </c>
      <c r="D26" s="102" t="s">
        <v>88</v>
      </c>
      <c r="E26" s="102" t="s">
        <v>89</v>
      </c>
      <c r="F26" s="102" t="s">
        <v>182</v>
      </c>
      <c r="G26" s="102" t="s">
        <v>183</v>
      </c>
      <c r="H26" s="22">
        <v>40000</v>
      </c>
      <c r="I26" s="22"/>
      <c r="J26" s="22"/>
      <c r="K26" s="22"/>
      <c r="L26" s="22"/>
      <c r="M26" s="22"/>
      <c r="N26" s="22"/>
      <c r="O26" s="22"/>
      <c r="P26" s="22"/>
      <c r="Q26" s="22"/>
      <c r="R26" s="22">
        <v>40000</v>
      </c>
      <c r="S26" s="22"/>
      <c r="T26" s="22">
        <v>40000</v>
      </c>
      <c r="U26" s="22"/>
      <c r="V26" s="22"/>
      <c r="W26" s="22"/>
    </row>
    <row r="27" ht="31.4" customHeight="1" spans="1:23">
      <c r="A27" s="110" t="s">
        <v>46</v>
      </c>
      <c r="B27" s="103" t="s">
        <v>172</v>
      </c>
      <c r="C27" s="102" t="s">
        <v>173</v>
      </c>
      <c r="D27" s="102" t="s">
        <v>88</v>
      </c>
      <c r="E27" s="102" t="s">
        <v>89</v>
      </c>
      <c r="F27" s="102" t="s">
        <v>184</v>
      </c>
      <c r="G27" s="102" t="s">
        <v>185</v>
      </c>
      <c r="H27" s="22">
        <v>50000</v>
      </c>
      <c r="I27" s="22"/>
      <c r="J27" s="22"/>
      <c r="K27" s="22"/>
      <c r="L27" s="22"/>
      <c r="M27" s="22"/>
      <c r="N27" s="22"/>
      <c r="O27" s="22"/>
      <c r="P27" s="22"/>
      <c r="Q27" s="22"/>
      <c r="R27" s="22">
        <v>50000</v>
      </c>
      <c r="S27" s="22"/>
      <c r="T27" s="22">
        <v>50000</v>
      </c>
      <c r="U27" s="22"/>
      <c r="V27" s="22"/>
      <c r="W27" s="22"/>
    </row>
    <row r="28" ht="31.4" customHeight="1" spans="1:23">
      <c r="A28" s="110" t="s">
        <v>46</v>
      </c>
      <c r="B28" s="103" t="s">
        <v>172</v>
      </c>
      <c r="C28" s="102" t="s">
        <v>173</v>
      </c>
      <c r="D28" s="102" t="s">
        <v>88</v>
      </c>
      <c r="E28" s="102" t="s">
        <v>89</v>
      </c>
      <c r="F28" s="102" t="s">
        <v>186</v>
      </c>
      <c r="G28" s="102" t="s">
        <v>187</v>
      </c>
      <c r="H28" s="22">
        <v>50000</v>
      </c>
      <c r="I28" s="22"/>
      <c r="J28" s="22"/>
      <c r="K28" s="22"/>
      <c r="L28" s="22"/>
      <c r="M28" s="22"/>
      <c r="N28" s="22"/>
      <c r="O28" s="22"/>
      <c r="P28" s="22"/>
      <c r="Q28" s="22"/>
      <c r="R28" s="22">
        <v>50000</v>
      </c>
      <c r="S28" s="22"/>
      <c r="T28" s="22">
        <v>50000</v>
      </c>
      <c r="U28" s="22"/>
      <c r="V28" s="22"/>
      <c r="W28" s="22"/>
    </row>
    <row r="29" ht="31.4" customHeight="1" spans="1:23">
      <c r="A29" s="110" t="s">
        <v>46</v>
      </c>
      <c r="B29" s="103" t="s">
        <v>172</v>
      </c>
      <c r="C29" s="102" t="s">
        <v>173</v>
      </c>
      <c r="D29" s="102" t="s">
        <v>88</v>
      </c>
      <c r="E29" s="102" t="s">
        <v>89</v>
      </c>
      <c r="F29" s="102" t="s">
        <v>188</v>
      </c>
      <c r="G29" s="102" t="s">
        <v>189</v>
      </c>
      <c r="H29" s="22">
        <v>40000</v>
      </c>
      <c r="I29" s="22"/>
      <c r="J29" s="22"/>
      <c r="K29" s="22"/>
      <c r="L29" s="22"/>
      <c r="M29" s="22"/>
      <c r="N29" s="22"/>
      <c r="O29" s="22"/>
      <c r="P29" s="22"/>
      <c r="Q29" s="22"/>
      <c r="R29" s="22">
        <v>40000</v>
      </c>
      <c r="S29" s="22"/>
      <c r="T29" s="22">
        <v>40000</v>
      </c>
      <c r="U29" s="22"/>
      <c r="V29" s="22"/>
      <c r="W29" s="22"/>
    </row>
    <row r="30" ht="31.4" customHeight="1" spans="1:23">
      <c r="A30" s="110" t="s">
        <v>46</v>
      </c>
      <c r="B30" s="103" t="s">
        <v>172</v>
      </c>
      <c r="C30" s="102" t="s">
        <v>173</v>
      </c>
      <c r="D30" s="102" t="s">
        <v>88</v>
      </c>
      <c r="E30" s="102" t="s">
        <v>89</v>
      </c>
      <c r="F30" s="102" t="s">
        <v>190</v>
      </c>
      <c r="G30" s="102" t="s">
        <v>191</v>
      </c>
      <c r="H30" s="22">
        <v>1602500</v>
      </c>
      <c r="I30" s="22"/>
      <c r="J30" s="22"/>
      <c r="K30" s="22"/>
      <c r="L30" s="22"/>
      <c r="M30" s="22"/>
      <c r="N30" s="22"/>
      <c r="O30" s="22"/>
      <c r="P30" s="22"/>
      <c r="Q30" s="22"/>
      <c r="R30" s="22">
        <v>1602500</v>
      </c>
      <c r="S30" s="22"/>
      <c r="T30" s="22">
        <v>1602500</v>
      </c>
      <c r="U30" s="22"/>
      <c r="V30" s="22"/>
      <c r="W30" s="22"/>
    </row>
    <row r="31" ht="31.4" customHeight="1" spans="1:23">
      <c r="A31" s="110" t="s">
        <v>46</v>
      </c>
      <c r="B31" s="103" t="s">
        <v>172</v>
      </c>
      <c r="C31" s="102" t="s">
        <v>173</v>
      </c>
      <c r="D31" s="102" t="s">
        <v>88</v>
      </c>
      <c r="E31" s="102" t="s">
        <v>89</v>
      </c>
      <c r="F31" s="102" t="s">
        <v>192</v>
      </c>
      <c r="G31" s="102" t="s">
        <v>193</v>
      </c>
      <c r="H31" s="22">
        <v>100000</v>
      </c>
      <c r="I31" s="22"/>
      <c r="J31" s="22"/>
      <c r="K31" s="22"/>
      <c r="L31" s="22"/>
      <c r="M31" s="22"/>
      <c r="N31" s="22"/>
      <c r="O31" s="22"/>
      <c r="P31" s="22"/>
      <c r="Q31" s="22"/>
      <c r="R31" s="22">
        <v>100000</v>
      </c>
      <c r="S31" s="22"/>
      <c r="T31" s="22">
        <v>100000</v>
      </c>
      <c r="U31" s="22"/>
      <c r="V31" s="22"/>
      <c r="W31" s="22"/>
    </row>
    <row r="32" ht="31.4" customHeight="1" spans="1:23">
      <c r="A32" s="110" t="s">
        <v>46</v>
      </c>
      <c r="B32" s="103" t="s">
        <v>172</v>
      </c>
      <c r="C32" s="102" t="s">
        <v>173</v>
      </c>
      <c r="D32" s="102" t="s">
        <v>88</v>
      </c>
      <c r="E32" s="102" t="s">
        <v>89</v>
      </c>
      <c r="F32" s="102" t="s">
        <v>194</v>
      </c>
      <c r="G32" s="102" t="s">
        <v>195</v>
      </c>
      <c r="H32" s="22">
        <v>700000</v>
      </c>
      <c r="I32" s="22"/>
      <c r="J32" s="22"/>
      <c r="K32" s="22"/>
      <c r="L32" s="22"/>
      <c r="M32" s="22"/>
      <c r="N32" s="22"/>
      <c r="O32" s="22"/>
      <c r="P32" s="22"/>
      <c r="Q32" s="22"/>
      <c r="R32" s="22">
        <v>700000</v>
      </c>
      <c r="S32" s="22"/>
      <c r="T32" s="22">
        <v>700000</v>
      </c>
      <c r="U32" s="22"/>
      <c r="V32" s="22"/>
      <c r="W32" s="22"/>
    </row>
    <row r="33" ht="31.4" customHeight="1" spans="1:23">
      <c r="A33" s="110" t="s">
        <v>46</v>
      </c>
      <c r="B33" s="103" t="s">
        <v>172</v>
      </c>
      <c r="C33" s="102" t="s">
        <v>173</v>
      </c>
      <c r="D33" s="102" t="s">
        <v>88</v>
      </c>
      <c r="E33" s="102" t="s">
        <v>89</v>
      </c>
      <c r="F33" s="102" t="s">
        <v>196</v>
      </c>
      <c r="G33" s="102" t="s">
        <v>197</v>
      </c>
      <c r="H33" s="22">
        <v>40000</v>
      </c>
      <c r="I33" s="22"/>
      <c r="J33" s="22"/>
      <c r="K33" s="22"/>
      <c r="L33" s="22"/>
      <c r="M33" s="22"/>
      <c r="N33" s="22"/>
      <c r="O33" s="22"/>
      <c r="P33" s="22"/>
      <c r="Q33" s="22"/>
      <c r="R33" s="22">
        <v>40000</v>
      </c>
      <c r="S33" s="22"/>
      <c r="T33" s="22">
        <v>40000</v>
      </c>
      <c r="U33" s="22"/>
      <c r="V33" s="22"/>
      <c r="W33" s="22"/>
    </row>
    <row r="34" ht="31.4" customHeight="1" spans="1:23">
      <c r="A34" s="110" t="s">
        <v>46</v>
      </c>
      <c r="B34" s="103" t="s">
        <v>172</v>
      </c>
      <c r="C34" s="102" t="s">
        <v>173</v>
      </c>
      <c r="D34" s="102" t="s">
        <v>88</v>
      </c>
      <c r="E34" s="102" t="s">
        <v>89</v>
      </c>
      <c r="F34" s="102" t="s">
        <v>198</v>
      </c>
      <c r="G34" s="102" t="s">
        <v>199</v>
      </c>
      <c r="H34" s="22">
        <v>25000</v>
      </c>
      <c r="I34" s="22"/>
      <c r="J34" s="22"/>
      <c r="K34" s="22"/>
      <c r="L34" s="22"/>
      <c r="M34" s="22"/>
      <c r="N34" s="22"/>
      <c r="O34" s="22"/>
      <c r="P34" s="22"/>
      <c r="Q34" s="22"/>
      <c r="R34" s="22">
        <v>25000</v>
      </c>
      <c r="S34" s="22"/>
      <c r="T34" s="22">
        <v>25000</v>
      </c>
      <c r="U34" s="22"/>
      <c r="V34" s="22"/>
      <c r="W34" s="22"/>
    </row>
    <row r="35" ht="31.4" customHeight="1" spans="1:23">
      <c r="A35" s="110" t="s">
        <v>46</v>
      </c>
      <c r="B35" s="103" t="s">
        <v>172</v>
      </c>
      <c r="C35" s="102" t="s">
        <v>173</v>
      </c>
      <c r="D35" s="102" t="s">
        <v>88</v>
      </c>
      <c r="E35" s="102" t="s">
        <v>89</v>
      </c>
      <c r="F35" s="102" t="s">
        <v>200</v>
      </c>
      <c r="G35" s="102" t="s">
        <v>201</v>
      </c>
      <c r="H35" s="22">
        <v>420000</v>
      </c>
      <c r="I35" s="22"/>
      <c r="J35" s="22"/>
      <c r="K35" s="22"/>
      <c r="L35" s="22"/>
      <c r="M35" s="22"/>
      <c r="N35" s="22"/>
      <c r="O35" s="22"/>
      <c r="P35" s="22"/>
      <c r="Q35" s="22"/>
      <c r="R35" s="22">
        <v>420000</v>
      </c>
      <c r="S35" s="22"/>
      <c r="T35" s="22">
        <v>420000</v>
      </c>
      <c r="U35" s="22"/>
      <c r="V35" s="22"/>
      <c r="W35" s="22"/>
    </row>
    <row r="36" ht="31.4" customHeight="1" spans="1:23">
      <c r="A36" s="110" t="s">
        <v>46</v>
      </c>
      <c r="B36" s="103" t="s">
        <v>172</v>
      </c>
      <c r="C36" s="102" t="s">
        <v>173</v>
      </c>
      <c r="D36" s="102" t="s">
        <v>88</v>
      </c>
      <c r="E36" s="102" t="s">
        <v>89</v>
      </c>
      <c r="F36" s="102" t="s">
        <v>202</v>
      </c>
      <c r="G36" s="102" t="s">
        <v>203</v>
      </c>
      <c r="H36" s="22">
        <v>400000</v>
      </c>
      <c r="I36" s="22"/>
      <c r="J36" s="22"/>
      <c r="K36" s="22"/>
      <c r="L36" s="22"/>
      <c r="M36" s="22"/>
      <c r="N36" s="22"/>
      <c r="O36" s="22"/>
      <c r="P36" s="22"/>
      <c r="Q36" s="22"/>
      <c r="R36" s="22">
        <v>400000</v>
      </c>
      <c r="S36" s="22"/>
      <c r="T36" s="22">
        <v>400000</v>
      </c>
      <c r="U36" s="22"/>
      <c r="V36" s="22"/>
      <c r="W36" s="22"/>
    </row>
    <row r="37" ht="31.4" customHeight="1" spans="1:23">
      <c r="A37" s="110" t="s">
        <v>46</v>
      </c>
      <c r="B37" s="103" t="s">
        <v>172</v>
      </c>
      <c r="C37" s="102" t="s">
        <v>173</v>
      </c>
      <c r="D37" s="102" t="s">
        <v>88</v>
      </c>
      <c r="E37" s="102" t="s">
        <v>89</v>
      </c>
      <c r="F37" s="102" t="s">
        <v>204</v>
      </c>
      <c r="G37" s="102" t="s">
        <v>205</v>
      </c>
      <c r="H37" s="22">
        <v>1147500</v>
      </c>
      <c r="I37" s="22"/>
      <c r="J37" s="22"/>
      <c r="K37" s="22"/>
      <c r="L37" s="22"/>
      <c r="M37" s="22"/>
      <c r="N37" s="22"/>
      <c r="O37" s="22"/>
      <c r="P37" s="22"/>
      <c r="Q37" s="22"/>
      <c r="R37" s="22">
        <v>1147500</v>
      </c>
      <c r="S37" s="22"/>
      <c r="T37" s="22">
        <v>1147500</v>
      </c>
      <c r="U37" s="22"/>
      <c r="V37" s="22"/>
      <c r="W37" s="22"/>
    </row>
    <row r="38" ht="31.4" customHeight="1" spans="1:23">
      <c r="A38" s="110" t="s">
        <v>46</v>
      </c>
      <c r="B38" s="103" t="s">
        <v>172</v>
      </c>
      <c r="C38" s="102" t="s">
        <v>173</v>
      </c>
      <c r="D38" s="102" t="s">
        <v>88</v>
      </c>
      <c r="E38" s="102" t="s">
        <v>89</v>
      </c>
      <c r="F38" s="102" t="s">
        <v>206</v>
      </c>
      <c r="G38" s="102" t="s">
        <v>207</v>
      </c>
      <c r="H38" s="22">
        <v>1020000</v>
      </c>
      <c r="I38" s="22"/>
      <c r="J38" s="22"/>
      <c r="K38" s="22"/>
      <c r="L38" s="22"/>
      <c r="M38" s="22"/>
      <c r="N38" s="22"/>
      <c r="O38" s="22"/>
      <c r="P38" s="22"/>
      <c r="Q38" s="22"/>
      <c r="R38" s="22">
        <v>1020000</v>
      </c>
      <c r="S38" s="22"/>
      <c r="T38" s="22">
        <v>1020000</v>
      </c>
      <c r="U38" s="22"/>
      <c r="V38" s="22"/>
      <c r="W38" s="22"/>
    </row>
    <row r="39" ht="31.4" customHeight="1" spans="1:23">
      <c r="A39" s="110" t="s">
        <v>46</v>
      </c>
      <c r="B39" s="103" t="s">
        <v>172</v>
      </c>
      <c r="C39" s="102" t="s">
        <v>173</v>
      </c>
      <c r="D39" s="102" t="s">
        <v>88</v>
      </c>
      <c r="E39" s="102" t="s">
        <v>89</v>
      </c>
      <c r="F39" s="102" t="s">
        <v>208</v>
      </c>
      <c r="G39" s="102" t="s">
        <v>209</v>
      </c>
      <c r="H39" s="22">
        <v>120000</v>
      </c>
      <c r="I39" s="22"/>
      <c r="J39" s="22"/>
      <c r="K39" s="22"/>
      <c r="L39" s="22"/>
      <c r="M39" s="22"/>
      <c r="N39" s="22"/>
      <c r="O39" s="22"/>
      <c r="P39" s="22"/>
      <c r="Q39" s="22"/>
      <c r="R39" s="22">
        <v>120000</v>
      </c>
      <c r="S39" s="22"/>
      <c r="T39" s="22">
        <v>120000</v>
      </c>
      <c r="U39" s="22"/>
      <c r="V39" s="22"/>
      <c r="W39" s="22"/>
    </row>
    <row r="40" ht="31.4" customHeight="1" spans="1:23">
      <c r="A40" s="110" t="s">
        <v>46</v>
      </c>
      <c r="B40" s="103" t="s">
        <v>172</v>
      </c>
      <c r="C40" s="102" t="s">
        <v>173</v>
      </c>
      <c r="D40" s="102" t="s">
        <v>88</v>
      </c>
      <c r="E40" s="102" t="s">
        <v>89</v>
      </c>
      <c r="F40" s="102" t="s">
        <v>210</v>
      </c>
      <c r="G40" s="102" t="s">
        <v>211</v>
      </c>
      <c r="H40" s="22">
        <v>500000</v>
      </c>
      <c r="I40" s="22"/>
      <c r="J40" s="22"/>
      <c r="K40" s="22"/>
      <c r="L40" s="22"/>
      <c r="M40" s="22"/>
      <c r="N40" s="22"/>
      <c r="O40" s="22"/>
      <c r="P40" s="22"/>
      <c r="Q40" s="22"/>
      <c r="R40" s="22">
        <v>500000</v>
      </c>
      <c r="S40" s="22"/>
      <c r="T40" s="22">
        <v>500000</v>
      </c>
      <c r="U40" s="22"/>
      <c r="V40" s="22"/>
      <c r="W40" s="22"/>
    </row>
    <row r="41" ht="31.4" customHeight="1" spans="1:23">
      <c r="A41" s="110" t="s">
        <v>46</v>
      </c>
      <c r="B41" s="103" t="s">
        <v>172</v>
      </c>
      <c r="C41" s="102" t="s">
        <v>173</v>
      </c>
      <c r="D41" s="102" t="s">
        <v>88</v>
      </c>
      <c r="E41" s="102" t="s">
        <v>89</v>
      </c>
      <c r="F41" s="102" t="s">
        <v>212</v>
      </c>
      <c r="G41" s="102" t="s">
        <v>213</v>
      </c>
      <c r="H41" s="22">
        <v>1100000</v>
      </c>
      <c r="I41" s="22"/>
      <c r="J41" s="22"/>
      <c r="K41" s="22"/>
      <c r="L41" s="22"/>
      <c r="M41" s="22"/>
      <c r="N41" s="22"/>
      <c r="O41" s="22"/>
      <c r="P41" s="22"/>
      <c r="Q41" s="22"/>
      <c r="R41" s="22">
        <v>1100000</v>
      </c>
      <c r="S41" s="22"/>
      <c r="T41" s="22">
        <v>1100000</v>
      </c>
      <c r="U41" s="22"/>
      <c r="V41" s="22"/>
      <c r="W41" s="22"/>
    </row>
    <row r="42" ht="31.4" customHeight="1" spans="1:23">
      <c r="A42" s="110" t="s">
        <v>46</v>
      </c>
      <c r="B42" s="103" t="s">
        <v>172</v>
      </c>
      <c r="C42" s="102" t="s">
        <v>173</v>
      </c>
      <c r="D42" s="102" t="s">
        <v>88</v>
      </c>
      <c r="E42" s="102" t="s">
        <v>89</v>
      </c>
      <c r="F42" s="102" t="s">
        <v>214</v>
      </c>
      <c r="G42" s="102" t="s">
        <v>215</v>
      </c>
      <c r="H42" s="22">
        <v>247400</v>
      </c>
      <c r="I42" s="22"/>
      <c r="J42" s="22"/>
      <c r="K42" s="22"/>
      <c r="L42" s="22"/>
      <c r="M42" s="22"/>
      <c r="N42" s="22"/>
      <c r="O42" s="22"/>
      <c r="P42" s="22"/>
      <c r="Q42" s="22"/>
      <c r="R42" s="22">
        <v>247400</v>
      </c>
      <c r="S42" s="22"/>
      <c r="T42" s="22">
        <v>247400</v>
      </c>
      <c r="U42" s="22"/>
      <c r="V42" s="22"/>
      <c r="W42" s="22"/>
    </row>
    <row r="43" ht="31.4" customHeight="1" spans="1:23">
      <c r="A43" s="110" t="s">
        <v>46</v>
      </c>
      <c r="B43" s="103" t="s">
        <v>172</v>
      </c>
      <c r="C43" s="102" t="s">
        <v>173</v>
      </c>
      <c r="D43" s="102" t="s">
        <v>88</v>
      </c>
      <c r="E43" s="102" t="s">
        <v>89</v>
      </c>
      <c r="F43" s="102" t="s">
        <v>216</v>
      </c>
      <c r="G43" s="102" t="s">
        <v>217</v>
      </c>
      <c r="H43" s="22">
        <v>602500</v>
      </c>
      <c r="I43" s="22"/>
      <c r="J43" s="22"/>
      <c r="K43" s="22"/>
      <c r="L43" s="22"/>
      <c r="M43" s="22"/>
      <c r="N43" s="22"/>
      <c r="O43" s="22"/>
      <c r="P43" s="22"/>
      <c r="Q43" s="22"/>
      <c r="R43" s="22">
        <v>602500</v>
      </c>
      <c r="S43" s="22"/>
      <c r="T43" s="22">
        <v>602500</v>
      </c>
      <c r="U43" s="22"/>
      <c r="V43" s="22"/>
      <c r="W43" s="22"/>
    </row>
    <row r="44" ht="31.4" customHeight="1" spans="1:23">
      <c r="A44" s="110" t="s">
        <v>46</v>
      </c>
      <c r="B44" s="103" t="s">
        <v>218</v>
      </c>
      <c r="C44" s="102" t="s">
        <v>219</v>
      </c>
      <c r="D44" s="102" t="s">
        <v>88</v>
      </c>
      <c r="E44" s="102" t="s">
        <v>89</v>
      </c>
      <c r="F44" s="102" t="s">
        <v>220</v>
      </c>
      <c r="G44" s="102" t="s">
        <v>221</v>
      </c>
      <c r="H44" s="22">
        <v>15000</v>
      </c>
      <c r="I44" s="22"/>
      <c r="J44" s="22"/>
      <c r="K44" s="22"/>
      <c r="L44" s="22"/>
      <c r="M44" s="22"/>
      <c r="N44" s="22"/>
      <c r="O44" s="22"/>
      <c r="P44" s="22"/>
      <c r="Q44" s="22"/>
      <c r="R44" s="22">
        <v>15000</v>
      </c>
      <c r="S44" s="22"/>
      <c r="T44" s="22">
        <v>15000</v>
      </c>
      <c r="U44" s="22"/>
      <c r="V44" s="22"/>
      <c r="W44" s="22"/>
    </row>
    <row r="45" ht="18.75" customHeight="1" spans="1:23">
      <c r="A45" s="29" t="s">
        <v>96</v>
      </c>
      <c r="B45" s="30"/>
      <c r="C45" s="30"/>
      <c r="D45" s="30"/>
      <c r="E45" s="30"/>
      <c r="F45" s="30"/>
      <c r="G45" s="31"/>
      <c r="H45" s="22">
        <v>15732200</v>
      </c>
      <c r="I45" s="22">
        <v>1182300</v>
      </c>
      <c r="J45" s="22">
        <v>295575</v>
      </c>
      <c r="K45" s="22"/>
      <c r="L45" s="22">
        <v>886725</v>
      </c>
      <c r="M45" s="22"/>
      <c r="N45" s="22"/>
      <c r="O45" s="22"/>
      <c r="P45" s="22"/>
      <c r="Q45" s="22"/>
      <c r="R45" s="22">
        <v>14549900</v>
      </c>
      <c r="S45" s="22"/>
      <c r="T45" s="22">
        <v>14549900</v>
      </c>
      <c r="U45" s="22"/>
      <c r="V45" s="22"/>
      <c r="W45" s="22"/>
    </row>
  </sheetData>
  <mergeCells count="30">
    <mergeCell ref="A2:W2"/>
    <mergeCell ref="A3:G3"/>
    <mergeCell ref="H4:W4"/>
    <mergeCell ref="I5:M5"/>
    <mergeCell ref="N5:P5"/>
    <mergeCell ref="R5:W5"/>
    <mergeCell ref="A45:G45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0"/>
  <sheetViews>
    <sheetView showZeros="0" workbookViewId="0">
      <selection activeCell="A1" sqref="A1"/>
    </sheetView>
  </sheetViews>
  <sheetFormatPr defaultColWidth="9.13888888888889" defaultRowHeight="14.25" customHeight="1"/>
  <cols>
    <col min="1" max="1" width="14.5740740740741" customWidth="1"/>
    <col min="2" max="2" width="21.0277777777778" customWidth="1"/>
    <col min="3" max="3" width="31.3148148148148" customWidth="1"/>
    <col min="4" max="4" width="23.8518518518519" customWidth="1"/>
    <col min="5" max="5" width="15.6018518518519" customWidth="1"/>
    <col min="6" max="6" width="19.7407407407407" customWidth="1"/>
    <col min="7" max="7" width="14.8796296296296" customWidth="1"/>
    <col min="8" max="8" width="19.7407407407407" customWidth="1"/>
    <col min="9" max="16" width="14.1759259259259" customWidth="1"/>
    <col min="17" max="17" width="13.6018518518519" customWidth="1"/>
    <col min="18" max="23" width="15.1759259259259" customWidth="1"/>
  </cols>
  <sheetData>
    <row r="1" ht="13.5" customHeight="1" spans="5:23">
      <c r="E1" s="1"/>
      <c r="F1" s="1"/>
      <c r="G1" s="1"/>
      <c r="H1" s="1"/>
      <c r="U1" s="107"/>
      <c r="W1" s="52" t="s">
        <v>222</v>
      </c>
    </row>
    <row r="2" ht="27.75" customHeight="1" spans="1:23">
      <c r="A2" s="26" t="s">
        <v>223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3.5" customHeight="1" spans="1:23">
      <c r="A3" s="4" t="str">
        <f t="shared" ref="A3:B3" si="0">"单位名称："&amp;"云南省核工业地质调查院"</f>
        <v>单位名称：云南省核工业地质调查院</v>
      </c>
      <c r="B3" s="101" t="str">
        <f t="shared" si="0"/>
        <v>单位名称：云南省核工业地质调查院</v>
      </c>
      <c r="C3" s="101"/>
      <c r="D3" s="101"/>
      <c r="E3" s="101"/>
      <c r="F3" s="101"/>
      <c r="G3" s="101"/>
      <c r="H3" s="101"/>
      <c r="I3" s="101"/>
      <c r="J3" s="6"/>
      <c r="K3" s="6"/>
      <c r="L3" s="6"/>
      <c r="M3" s="6"/>
      <c r="N3" s="6"/>
      <c r="O3" s="6"/>
      <c r="P3" s="6"/>
      <c r="Q3" s="6"/>
      <c r="U3" s="107"/>
      <c r="W3" s="98" t="s">
        <v>121</v>
      </c>
    </row>
    <row r="4" ht="21.75" customHeight="1" spans="1:23">
      <c r="A4" s="8" t="s">
        <v>224</v>
      </c>
      <c r="B4" s="8" t="s">
        <v>131</v>
      </c>
      <c r="C4" s="8" t="s">
        <v>132</v>
      </c>
      <c r="D4" s="8" t="s">
        <v>225</v>
      </c>
      <c r="E4" s="9" t="s">
        <v>133</v>
      </c>
      <c r="F4" s="9" t="s">
        <v>134</v>
      </c>
      <c r="G4" s="9" t="s">
        <v>135</v>
      </c>
      <c r="H4" s="9" t="s">
        <v>136</v>
      </c>
      <c r="I4" s="59" t="s">
        <v>31</v>
      </c>
      <c r="J4" s="59" t="s">
        <v>226</v>
      </c>
      <c r="K4" s="59"/>
      <c r="L4" s="59"/>
      <c r="M4" s="59"/>
      <c r="N4" s="104" t="s">
        <v>138</v>
      </c>
      <c r="O4" s="104"/>
      <c r="P4" s="104"/>
      <c r="Q4" s="9" t="s">
        <v>37</v>
      </c>
      <c r="R4" s="10" t="s">
        <v>53</v>
      </c>
      <c r="S4" s="11"/>
      <c r="T4" s="11"/>
      <c r="U4" s="11"/>
      <c r="V4" s="11"/>
      <c r="W4" s="12"/>
    </row>
    <row r="5" ht="21.75" customHeight="1" spans="1:23">
      <c r="A5" s="13"/>
      <c r="B5" s="13"/>
      <c r="C5" s="13"/>
      <c r="D5" s="13"/>
      <c r="E5" s="14"/>
      <c r="F5" s="14"/>
      <c r="G5" s="14"/>
      <c r="H5" s="14"/>
      <c r="I5" s="59"/>
      <c r="J5" s="44" t="s">
        <v>34</v>
      </c>
      <c r="K5" s="44"/>
      <c r="L5" s="44" t="s">
        <v>35</v>
      </c>
      <c r="M5" s="44" t="s">
        <v>36</v>
      </c>
      <c r="N5" s="105" t="s">
        <v>34</v>
      </c>
      <c r="O5" s="105" t="s">
        <v>35</v>
      </c>
      <c r="P5" s="105" t="s">
        <v>36</v>
      </c>
      <c r="Q5" s="14"/>
      <c r="R5" s="9" t="s">
        <v>33</v>
      </c>
      <c r="S5" s="9" t="s">
        <v>44</v>
      </c>
      <c r="T5" s="9" t="s">
        <v>144</v>
      </c>
      <c r="U5" s="9" t="s">
        <v>40</v>
      </c>
      <c r="V5" s="9" t="s">
        <v>41</v>
      </c>
      <c r="W5" s="9" t="s">
        <v>42</v>
      </c>
    </row>
    <row r="6" ht="40.5" customHeight="1" spans="1:23">
      <c r="A6" s="16"/>
      <c r="B6" s="16"/>
      <c r="C6" s="16"/>
      <c r="D6" s="16"/>
      <c r="E6" s="17"/>
      <c r="F6" s="17"/>
      <c r="G6" s="17"/>
      <c r="H6" s="17"/>
      <c r="I6" s="59"/>
      <c r="J6" s="44" t="s">
        <v>33</v>
      </c>
      <c r="K6" s="44" t="s">
        <v>227</v>
      </c>
      <c r="L6" s="44"/>
      <c r="M6" s="44"/>
      <c r="N6" s="17"/>
      <c r="O6" s="17"/>
      <c r="P6" s="17"/>
      <c r="Q6" s="17"/>
      <c r="R6" s="17"/>
      <c r="S6" s="17"/>
      <c r="T6" s="17"/>
      <c r="U6" s="18"/>
      <c r="V6" s="17"/>
      <c r="W6" s="17"/>
    </row>
    <row r="7" ht="15" customHeight="1" spans="1:23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  <c r="T7" s="19">
        <v>20</v>
      </c>
      <c r="U7" s="19">
        <v>21</v>
      </c>
      <c r="V7" s="19">
        <v>22</v>
      </c>
      <c r="W7" s="19">
        <v>23</v>
      </c>
    </row>
    <row r="8" ht="32.9" customHeight="1" spans="1:23">
      <c r="A8" s="102"/>
      <c r="B8" s="103"/>
      <c r="C8" s="102"/>
      <c r="D8" s="102"/>
      <c r="E8" s="102"/>
      <c r="F8" s="102"/>
      <c r="G8" s="102"/>
      <c r="H8" s="102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87"/>
      <c r="V8" s="106"/>
      <c r="W8" s="106"/>
    </row>
    <row r="9" ht="32.9" customHeight="1" spans="1:23">
      <c r="A9" s="102"/>
      <c r="B9" s="103"/>
      <c r="C9" s="102"/>
      <c r="D9" s="102"/>
      <c r="E9" s="102"/>
      <c r="F9" s="102"/>
      <c r="G9" s="102"/>
      <c r="H9" s="102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87"/>
      <c r="V9" s="106"/>
      <c r="W9" s="106"/>
    </row>
    <row r="10" ht="18.75" customHeight="1" spans="1:23">
      <c r="A10" s="29" t="s">
        <v>96</v>
      </c>
      <c r="B10" s="30"/>
      <c r="C10" s="30"/>
      <c r="D10" s="30"/>
      <c r="E10" s="30"/>
      <c r="F10" s="30"/>
      <c r="G10" s="30"/>
      <c r="H10" s="31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87"/>
      <c r="V10" s="106"/>
      <c r="W10" s="106"/>
    </row>
  </sheetData>
  <mergeCells count="28">
    <mergeCell ref="A2:W2"/>
    <mergeCell ref="A3:I3"/>
    <mergeCell ref="J4:M4"/>
    <mergeCell ref="N4:P4"/>
    <mergeCell ref="R4:W4"/>
    <mergeCell ref="J5:K5"/>
    <mergeCell ref="A10:H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7"/>
  <sheetViews>
    <sheetView showZeros="0" workbookViewId="0">
      <selection activeCell="A1" sqref="A1"/>
    </sheetView>
  </sheetViews>
  <sheetFormatPr defaultColWidth="9.13888888888889" defaultRowHeight="12" customHeight="1" outlineLevelRow="6"/>
  <cols>
    <col min="1" max="1" width="34.2777777777778" customWidth="1"/>
    <col min="2" max="2" width="29" customWidth="1"/>
    <col min="3" max="3" width="17.1759259259259" customWidth="1"/>
    <col min="4" max="4" width="21.0277777777778" customWidth="1"/>
    <col min="5" max="5" width="23.5740740740741" customWidth="1"/>
    <col min="6" max="6" width="11.2777777777778" customWidth="1"/>
    <col min="7" max="7" width="10.3148148148148" customWidth="1"/>
    <col min="8" max="8" width="9.31481481481481" customWidth="1"/>
    <col min="9" max="9" width="13.4259259259259" customWidth="1"/>
    <col min="10" max="10" width="27.4537037037037" customWidth="1"/>
  </cols>
  <sheetData>
    <row r="1" customHeight="1" spans="10:10">
      <c r="J1" s="51" t="s">
        <v>228</v>
      </c>
    </row>
    <row r="2" ht="28.5" customHeight="1" spans="1:10">
      <c r="A2" s="42" t="s">
        <v>229</v>
      </c>
      <c r="B2" s="26"/>
      <c r="C2" s="26"/>
      <c r="D2" s="26"/>
      <c r="E2" s="26"/>
      <c r="F2" s="43"/>
      <c r="G2" s="26"/>
      <c r="H2" s="43"/>
      <c r="I2" s="43"/>
      <c r="J2" s="26"/>
    </row>
    <row r="3" ht="15" customHeight="1" spans="1:1">
      <c r="A3" s="4" t="str">
        <f>"单位名称："&amp;"云南省核工业地质调查院"</f>
        <v>单位名称：云南省核工业地质调查院</v>
      </c>
    </row>
    <row r="4" ht="14.25" customHeight="1" spans="1:10">
      <c r="A4" s="44" t="s">
        <v>230</v>
      </c>
      <c r="B4" s="44" t="s">
        <v>231</v>
      </c>
      <c r="C4" s="44" t="s">
        <v>232</v>
      </c>
      <c r="D4" s="44" t="s">
        <v>233</v>
      </c>
      <c r="E4" s="44" t="s">
        <v>234</v>
      </c>
      <c r="F4" s="45" t="s">
        <v>235</v>
      </c>
      <c r="G4" s="44" t="s">
        <v>236</v>
      </c>
      <c r="H4" s="45" t="s">
        <v>237</v>
      </c>
      <c r="I4" s="45" t="s">
        <v>238</v>
      </c>
      <c r="J4" s="44" t="s">
        <v>239</v>
      </c>
    </row>
    <row r="5" ht="14.2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5">
        <v>6</v>
      </c>
      <c r="G5" s="44">
        <v>7</v>
      </c>
      <c r="H5" s="45">
        <v>8</v>
      </c>
      <c r="I5" s="45">
        <v>9</v>
      </c>
      <c r="J5" s="44">
        <v>10</v>
      </c>
    </row>
    <row r="6" ht="15" customHeight="1" spans="1:10">
      <c r="A6" s="46"/>
      <c r="B6" s="47"/>
      <c r="C6" s="47"/>
      <c r="D6" s="47"/>
      <c r="E6" s="48"/>
      <c r="F6" s="49"/>
      <c r="G6" s="48"/>
      <c r="H6" s="49"/>
      <c r="I6" s="49"/>
      <c r="J6" s="48"/>
    </row>
    <row r="7" ht="33.75" customHeight="1" spans="1:10">
      <c r="A7" s="46"/>
      <c r="B7" s="50"/>
      <c r="C7" s="50"/>
      <c r="D7" s="50"/>
      <c r="E7" s="46"/>
      <c r="F7" s="50"/>
      <c r="G7" s="46"/>
      <c r="H7" s="50"/>
      <c r="I7" s="50"/>
      <c r="J7" s="46"/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A1" sqref="A1"/>
    </sheetView>
  </sheetViews>
  <sheetFormatPr defaultColWidth="9.13888888888889" defaultRowHeight="14.25" customHeight="1" outlineLevelRow="7" outlineLevelCol="5"/>
  <cols>
    <col min="1" max="1" width="29.0277777777778" customWidth="1"/>
    <col min="2" max="2" width="28.6018518518519" customWidth="1"/>
    <col min="3" max="3" width="31.6018518518519" customWidth="1"/>
    <col min="4" max="6" width="33.4537037037037" customWidth="1"/>
  </cols>
  <sheetData>
    <row r="1" ht="15.75" customHeight="1" spans="6:6">
      <c r="F1" s="52" t="s">
        <v>240</v>
      </c>
    </row>
    <row r="2" ht="28.5" customHeight="1" spans="1:6">
      <c r="A2" s="26" t="s">
        <v>241</v>
      </c>
      <c r="B2" s="26"/>
      <c r="C2" s="26"/>
      <c r="D2" s="26"/>
      <c r="E2" s="26"/>
      <c r="F2" s="26"/>
    </row>
    <row r="3" ht="15" customHeight="1" spans="1:6">
      <c r="A3" s="96" t="str">
        <f>"单位名称："&amp;"云南省核工业地质调查院"</f>
        <v>单位名称：云南省核工业地质调查院</v>
      </c>
      <c r="B3" s="97"/>
      <c r="C3" s="97"/>
      <c r="D3" s="55"/>
      <c r="E3" s="55"/>
      <c r="F3" s="98" t="s">
        <v>2</v>
      </c>
    </row>
    <row r="4" ht="18.75" customHeight="1" spans="1:6">
      <c r="A4" s="9" t="s">
        <v>130</v>
      </c>
      <c r="B4" s="9" t="s">
        <v>50</v>
      </c>
      <c r="C4" s="9" t="s">
        <v>51</v>
      </c>
      <c r="D4" s="15" t="s">
        <v>242</v>
      </c>
      <c r="E4" s="59"/>
      <c r="F4" s="59"/>
    </row>
    <row r="5" ht="30" customHeight="1" spans="1:6">
      <c r="A5" s="18"/>
      <c r="B5" s="18"/>
      <c r="C5" s="18"/>
      <c r="D5" s="15" t="s">
        <v>31</v>
      </c>
      <c r="E5" s="59" t="s">
        <v>59</v>
      </c>
      <c r="F5" s="59" t="s">
        <v>60</v>
      </c>
    </row>
    <row r="6" ht="16.5" customHeight="1" spans="1:6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</row>
    <row r="7" ht="20.25" customHeight="1" spans="1:6">
      <c r="A7" s="28"/>
      <c r="B7" s="28"/>
      <c r="C7" s="28"/>
      <c r="D7" s="22"/>
      <c r="E7" s="22"/>
      <c r="F7" s="22"/>
    </row>
    <row r="8" ht="17.25" customHeight="1" spans="1:6">
      <c r="A8" s="99" t="s">
        <v>96</v>
      </c>
      <c r="B8" s="100"/>
      <c r="C8" s="100" t="s">
        <v>96</v>
      </c>
      <c r="D8" s="22"/>
      <c r="E8" s="22"/>
      <c r="F8" s="22"/>
    </row>
  </sheetData>
  <mergeCells count="6">
    <mergeCell ref="A2:F2"/>
    <mergeCell ref="D4:F4"/>
    <mergeCell ref="A8:C8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0"/>
  <sheetViews>
    <sheetView showZeros="0" workbookViewId="0">
      <selection activeCell="A1" sqref="A1"/>
    </sheetView>
  </sheetViews>
  <sheetFormatPr defaultColWidth="9.13888888888889" defaultRowHeight="14.25" customHeight="1"/>
  <cols>
    <col min="1" max="1" width="39.1388888888889" customWidth="1"/>
    <col min="2" max="2" width="21.712962962963" customWidth="1"/>
    <col min="3" max="3" width="35.2777777777778" customWidth="1"/>
    <col min="4" max="4" width="7.71296296296296" customWidth="1"/>
    <col min="5" max="5" width="10.2777777777778" customWidth="1"/>
    <col min="6" max="11" width="14.7407407407407" customWidth="1"/>
    <col min="12" max="16" width="12.5740740740741" customWidth="1"/>
    <col min="17" max="17" width="10.4259259259259" customWidth="1"/>
  </cols>
  <sheetData>
    <row r="1" ht="13.5" customHeight="1" spans="15:17">
      <c r="O1" s="51"/>
      <c r="P1" s="51"/>
      <c r="Q1" s="94" t="s">
        <v>243</v>
      </c>
    </row>
    <row r="2" ht="27.75" customHeight="1" spans="1:17">
      <c r="A2" s="53" t="s">
        <v>244</v>
      </c>
      <c r="B2" s="26"/>
      <c r="C2" s="26"/>
      <c r="D2" s="26"/>
      <c r="E2" s="26"/>
      <c r="F2" s="26"/>
      <c r="G2" s="26"/>
      <c r="H2" s="26"/>
      <c r="I2" s="26"/>
      <c r="J2" s="26"/>
      <c r="K2" s="43"/>
      <c r="L2" s="26"/>
      <c r="M2" s="26"/>
      <c r="N2" s="26"/>
      <c r="O2" s="43"/>
      <c r="P2" s="43"/>
      <c r="Q2" s="26"/>
    </row>
    <row r="3" ht="18.75" customHeight="1" spans="1:17">
      <c r="A3" s="88" t="str">
        <f>"单位名称："&amp;"云南省核工业地质调查院"</f>
        <v>单位名称：云南省核工业地质调查院</v>
      </c>
      <c r="B3" s="6"/>
      <c r="C3" s="6"/>
      <c r="D3" s="6"/>
      <c r="E3" s="6"/>
      <c r="F3" s="6"/>
      <c r="G3" s="6"/>
      <c r="H3" s="6"/>
      <c r="I3" s="6"/>
      <c r="J3" s="6"/>
      <c r="O3" s="60"/>
      <c r="P3" s="60"/>
      <c r="Q3" s="95" t="s">
        <v>121</v>
      </c>
    </row>
    <row r="4" ht="15.75" customHeight="1" spans="1:17">
      <c r="A4" s="9" t="s">
        <v>245</v>
      </c>
      <c r="B4" s="64" t="s">
        <v>246</v>
      </c>
      <c r="C4" s="64" t="s">
        <v>247</v>
      </c>
      <c r="D4" s="64" t="s">
        <v>248</v>
      </c>
      <c r="E4" s="64" t="s">
        <v>249</v>
      </c>
      <c r="F4" s="64" t="s">
        <v>250</v>
      </c>
      <c r="G4" s="65" t="s">
        <v>137</v>
      </c>
      <c r="H4" s="65"/>
      <c r="I4" s="65"/>
      <c r="J4" s="65"/>
      <c r="K4" s="66"/>
      <c r="L4" s="65"/>
      <c r="M4" s="65"/>
      <c r="N4" s="65"/>
      <c r="O4" s="81"/>
      <c r="P4" s="66"/>
      <c r="Q4" s="82"/>
    </row>
    <row r="5" ht="17.25" customHeight="1" spans="1:17">
      <c r="A5" s="14"/>
      <c r="B5" s="67"/>
      <c r="C5" s="67"/>
      <c r="D5" s="67"/>
      <c r="E5" s="67"/>
      <c r="F5" s="67"/>
      <c r="G5" s="67" t="s">
        <v>31</v>
      </c>
      <c r="H5" s="67" t="s">
        <v>34</v>
      </c>
      <c r="I5" s="67" t="s">
        <v>251</v>
      </c>
      <c r="J5" s="67" t="s">
        <v>252</v>
      </c>
      <c r="K5" s="68" t="s">
        <v>253</v>
      </c>
      <c r="L5" s="83" t="s">
        <v>254</v>
      </c>
      <c r="M5" s="83"/>
      <c r="N5" s="83"/>
      <c r="O5" s="84"/>
      <c r="P5" s="85"/>
      <c r="Q5" s="69"/>
    </row>
    <row r="6" ht="54" customHeight="1" spans="1:17">
      <c r="A6" s="17"/>
      <c r="B6" s="69"/>
      <c r="C6" s="69"/>
      <c r="D6" s="69"/>
      <c r="E6" s="69"/>
      <c r="F6" s="69"/>
      <c r="G6" s="69"/>
      <c r="H6" s="69" t="s">
        <v>33</v>
      </c>
      <c r="I6" s="69"/>
      <c r="J6" s="69"/>
      <c r="K6" s="70"/>
      <c r="L6" s="69" t="s">
        <v>33</v>
      </c>
      <c r="M6" s="69" t="s">
        <v>44</v>
      </c>
      <c r="N6" s="69" t="s">
        <v>144</v>
      </c>
      <c r="O6" s="86" t="s">
        <v>40</v>
      </c>
      <c r="P6" s="70" t="s">
        <v>41</v>
      </c>
      <c r="Q6" s="69" t="s">
        <v>42</v>
      </c>
    </row>
    <row r="7" ht="15" customHeight="1" spans="1:17">
      <c r="A7" s="18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  <c r="G7" s="90">
        <v>7</v>
      </c>
      <c r="H7" s="90">
        <v>8</v>
      </c>
      <c r="I7" s="90">
        <v>9</v>
      </c>
      <c r="J7" s="90">
        <v>10</v>
      </c>
      <c r="K7" s="90">
        <v>11</v>
      </c>
      <c r="L7" s="90">
        <v>12</v>
      </c>
      <c r="M7" s="90">
        <v>13</v>
      </c>
      <c r="N7" s="90">
        <v>14</v>
      </c>
      <c r="O7" s="90">
        <v>15</v>
      </c>
      <c r="P7" s="90">
        <v>16</v>
      </c>
      <c r="Q7" s="90">
        <v>17</v>
      </c>
    </row>
    <row r="8" ht="21" customHeight="1" spans="1:17">
      <c r="A8" s="71"/>
      <c r="B8" s="72"/>
      <c r="C8" s="72"/>
      <c r="D8" s="72"/>
      <c r="E8" s="91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ht="21" customHeight="1" spans="1:17">
      <c r="A9" s="71"/>
      <c r="B9" s="72"/>
      <c r="C9" s="72"/>
      <c r="D9" s="92"/>
      <c r="E9" s="93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ht="21" customHeight="1" spans="1:17">
      <c r="A10" s="74" t="s">
        <v>96</v>
      </c>
      <c r="B10" s="75"/>
      <c r="C10" s="75"/>
      <c r="D10" s="75"/>
      <c r="E10" s="91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workbookViewId="0">
      <selection activeCell="A1" sqref="A1 A1 A1 A1 A1 A1 A1 A1 A1 A1 A1 A1 A1 A1"/>
    </sheetView>
  </sheetViews>
  <sheetFormatPr defaultColWidth="9.13888888888889" defaultRowHeight="14.25" customHeight="1"/>
  <cols>
    <col min="1" max="1" width="31.4259259259259" customWidth="1"/>
    <col min="2" max="2" width="21.712962962963" customWidth="1"/>
    <col min="3" max="3" width="26.712962962963" customWidth="1"/>
    <col min="4" max="14" width="16.6018518518519" customWidth="1"/>
  </cols>
  <sheetData>
    <row r="1" ht="13.5" customHeight="1" spans="1:14">
      <c r="A1" s="57"/>
      <c r="B1" s="57"/>
      <c r="C1" s="57"/>
      <c r="D1" s="57"/>
      <c r="E1" s="57"/>
      <c r="F1" s="57"/>
      <c r="G1" s="57"/>
      <c r="H1" s="61"/>
      <c r="I1" s="57"/>
      <c r="J1" s="57"/>
      <c r="K1" s="57"/>
      <c r="L1" s="51"/>
      <c r="M1" s="77"/>
      <c r="N1" s="78" t="s">
        <v>255</v>
      </c>
    </row>
    <row r="2" ht="27.75" customHeight="1" spans="1:14">
      <c r="A2" s="53" t="s">
        <v>256</v>
      </c>
      <c r="B2" s="62"/>
      <c r="C2" s="62"/>
      <c r="D2" s="62"/>
      <c r="E2" s="62"/>
      <c r="F2" s="62"/>
      <c r="G2" s="62"/>
      <c r="H2" s="63"/>
      <c r="I2" s="62"/>
      <c r="J2" s="62"/>
      <c r="K2" s="62"/>
      <c r="L2" s="43"/>
      <c r="M2" s="63"/>
      <c r="N2" s="62"/>
    </row>
    <row r="3" ht="18.75" customHeight="1" spans="1:14">
      <c r="A3" s="54" t="str">
        <f>"单位名称："&amp;"云南省核工业地质调查院"</f>
        <v>单位名称：云南省核工业地质调查院</v>
      </c>
      <c r="B3" s="55"/>
      <c r="C3" s="55"/>
      <c r="D3" s="55"/>
      <c r="E3" s="55"/>
      <c r="F3" s="55"/>
      <c r="G3" s="55"/>
      <c r="H3" s="61"/>
      <c r="I3" s="57"/>
      <c r="J3" s="57"/>
      <c r="K3" s="57"/>
      <c r="L3" s="60"/>
      <c r="M3" s="79"/>
      <c r="N3" s="80" t="s">
        <v>121</v>
      </c>
    </row>
    <row r="4" ht="15.75" customHeight="1" spans="1:14">
      <c r="A4" s="9" t="s">
        <v>245</v>
      </c>
      <c r="B4" s="64" t="s">
        <v>257</v>
      </c>
      <c r="C4" s="64" t="s">
        <v>258</v>
      </c>
      <c r="D4" s="65" t="s">
        <v>137</v>
      </c>
      <c r="E4" s="65"/>
      <c r="F4" s="65"/>
      <c r="G4" s="65"/>
      <c r="H4" s="66"/>
      <c r="I4" s="65"/>
      <c r="J4" s="65"/>
      <c r="K4" s="65"/>
      <c r="L4" s="81"/>
      <c r="M4" s="66"/>
      <c r="N4" s="82"/>
    </row>
    <row r="5" ht="17.25" customHeight="1" spans="1:14">
      <c r="A5" s="14"/>
      <c r="B5" s="67"/>
      <c r="C5" s="67"/>
      <c r="D5" s="67" t="s">
        <v>31</v>
      </c>
      <c r="E5" s="67" t="s">
        <v>34</v>
      </c>
      <c r="F5" s="67" t="s">
        <v>251</v>
      </c>
      <c r="G5" s="67" t="s">
        <v>252</v>
      </c>
      <c r="H5" s="68" t="s">
        <v>253</v>
      </c>
      <c r="I5" s="83" t="s">
        <v>254</v>
      </c>
      <c r="J5" s="83"/>
      <c r="K5" s="83"/>
      <c r="L5" s="84"/>
      <c r="M5" s="85"/>
      <c r="N5" s="69"/>
    </row>
    <row r="6" ht="54" customHeight="1" spans="1:14">
      <c r="A6" s="17"/>
      <c r="B6" s="69"/>
      <c r="C6" s="69"/>
      <c r="D6" s="69"/>
      <c r="E6" s="69"/>
      <c r="F6" s="69"/>
      <c r="G6" s="69"/>
      <c r="H6" s="70"/>
      <c r="I6" s="69" t="s">
        <v>33</v>
      </c>
      <c r="J6" s="69" t="s">
        <v>44</v>
      </c>
      <c r="K6" s="69" t="s">
        <v>144</v>
      </c>
      <c r="L6" s="86" t="s">
        <v>40</v>
      </c>
      <c r="M6" s="70" t="s">
        <v>41</v>
      </c>
      <c r="N6" s="69" t="s">
        <v>42</v>
      </c>
    </row>
    <row r="7" ht="15" customHeight="1" spans="1:14">
      <c r="A7" s="17">
        <v>1</v>
      </c>
      <c r="B7" s="69">
        <v>2</v>
      </c>
      <c r="C7" s="69">
        <v>3</v>
      </c>
      <c r="D7" s="70">
        <v>4</v>
      </c>
      <c r="E7" s="70">
        <v>5</v>
      </c>
      <c r="F7" s="70">
        <v>6</v>
      </c>
      <c r="G7" s="70">
        <v>7</v>
      </c>
      <c r="H7" s="70">
        <v>8</v>
      </c>
      <c r="I7" s="70">
        <v>9</v>
      </c>
      <c r="J7" s="70">
        <v>10</v>
      </c>
      <c r="K7" s="70">
        <v>11</v>
      </c>
      <c r="L7" s="70">
        <v>12</v>
      </c>
      <c r="M7" s="70">
        <v>13</v>
      </c>
      <c r="N7" s="70">
        <v>14</v>
      </c>
    </row>
    <row r="8" ht="21" customHeight="1" spans="1:14">
      <c r="A8" s="71"/>
      <c r="B8" s="72"/>
      <c r="C8" s="72"/>
      <c r="D8" s="73"/>
      <c r="E8" s="73"/>
      <c r="F8" s="73"/>
      <c r="G8" s="73"/>
      <c r="H8" s="73"/>
      <c r="I8" s="73"/>
      <c r="J8" s="73"/>
      <c r="K8" s="73"/>
      <c r="L8" s="87"/>
      <c r="M8" s="73"/>
      <c r="N8" s="73"/>
    </row>
    <row r="9" ht="21" customHeight="1" spans="1:14">
      <c r="A9" s="71"/>
      <c r="B9" s="72"/>
      <c r="C9" s="72"/>
      <c r="D9" s="73"/>
      <c r="E9" s="73"/>
      <c r="F9" s="73"/>
      <c r="G9" s="73"/>
      <c r="H9" s="73"/>
      <c r="I9" s="73"/>
      <c r="J9" s="73"/>
      <c r="K9" s="73"/>
      <c r="L9" s="87"/>
      <c r="M9" s="73"/>
      <c r="N9" s="73"/>
    </row>
    <row r="10" ht="21" customHeight="1" spans="1:14">
      <c r="A10" s="74" t="s">
        <v>96</v>
      </c>
      <c r="B10" s="75"/>
      <c r="C10" s="76"/>
      <c r="D10" s="73"/>
      <c r="E10" s="73"/>
      <c r="F10" s="73"/>
      <c r="G10" s="73"/>
      <c r="H10" s="73"/>
      <c r="I10" s="73"/>
      <c r="J10" s="73"/>
      <c r="K10" s="73"/>
      <c r="L10" s="87"/>
      <c r="M10" s="73"/>
      <c r="N10" s="73"/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8"/>
  <sheetViews>
    <sheetView showZeros="0" workbookViewId="0">
      <selection activeCell="A1" sqref="A1"/>
    </sheetView>
  </sheetViews>
  <sheetFormatPr defaultColWidth="9.13888888888889" defaultRowHeight="14.25" customHeight="1" outlineLevelRow="7"/>
  <cols>
    <col min="1" max="1" width="42.0277777777778" customWidth="1"/>
    <col min="2" max="15" width="17.1759259259259" customWidth="1"/>
    <col min="16" max="23" width="17.0277777777778" customWidth="1"/>
  </cols>
  <sheetData>
    <row r="1" ht="13.5" customHeight="1" spans="4:23">
      <c r="D1" s="52"/>
      <c r="W1" s="51" t="s">
        <v>259</v>
      </c>
    </row>
    <row r="2" ht="27.75" customHeight="1" spans="1:23">
      <c r="A2" s="53" t="s">
        <v>260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8" customHeight="1" spans="1:23">
      <c r="A3" s="54" t="str">
        <f>"单位名称："&amp;"云南省核工业地质调查院"</f>
        <v>单位名称：云南省核工业地质调查院</v>
      </c>
      <c r="B3" s="55"/>
      <c r="C3" s="55"/>
      <c r="D3" s="56"/>
      <c r="E3" s="57"/>
      <c r="F3" s="57"/>
      <c r="G3" s="57"/>
      <c r="H3" s="57"/>
      <c r="I3" s="57"/>
      <c r="W3" s="60" t="s">
        <v>121</v>
      </c>
    </row>
    <row r="4" ht="19.5" customHeight="1" spans="1:23">
      <c r="A4" s="15" t="s">
        <v>261</v>
      </c>
      <c r="B4" s="10" t="s">
        <v>137</v>
      </c>
      <c r="C4" s="11"/>
      <c r="D4" s="11"/>
      <c r="E4" s="10" t="s">
        <v>262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ht="40.5" customHeight="1" spans="1:23">
      <c r="A5" s="18"/>
      <c r="B5" s="27" t="s">
        <v>31</v>
      </c>
      <c r="C5" s="9" t="s">
        <v>34</v>
      </c>
      <c r="D5" s="58" t="s">
        <v>263</v>
      </c>
      <c r="E5" s="59" t="s">
        <v>264</v>
      </c>
      <c r="F5" s="59" t="s">
        <v>265</v>
      </c>
      <c r="G5" s="59" t="s">
        <v>266</v>
      </c>
      <c r="H5" s="59" t="s">
        <v>267</v>
      </c>
      <c r="I5" s="59" t="s">
        <v>268</v>
      </c>
      <c r="J5" s="59" t="s">
        <v>269</v>
      </c>
      <c r="K5" s="59" t="s">
        <v>270</v>
      </c>
      <c r="L5" s="59" t="s">
        <v>271</v>
      </c>
      <c r="M5" s="59" t="s">
        <v>272</v>
      </c>
      <c r="N5" s="59" t="s">
        <v>273</v>
      </c>
      <c r="O5" s="59" t="s">
        <v>274</v>
      </c>
      <c r="P5" s="59" t="s">
        <v>275</v>
      </c>
      <c r="Q5" s="59" t="s">
        <v>276</v>
      </c>
      <c r="R5" s="59" t="s">
        <v>277</v>
      </c>
      <c r="S5" s="59" t="s">
        <v>278</v>
      </c>
      <c r="T5" s="59" t="s">
        <v>279</v>
      </c>
      <c r="U5" s="59" t="s">
        <v>280</v>
      </c>
      <c r="V5" s="59" t="s">
        <v>281</v>
      </c>
      <c r="W5" s="59" t="s">
        <v>282</v>
      </c>
    </row>
    <row r="6" ht="19.5" customHeight="1" spans="1:23">
      <c r="A6" s="59">
        <v>1</v>
      </c>
      <c r="B6" s="59">
        <v>2</v>
      </c>
      <c r="C6" s="59">
        <v>3</v>
      </c>
      <c r="D6" s="10">
        <v>4</v>
      </c>
      <c r="E6" s="59">
        <v>5</v>
      </c>
      <c r="F6" s="59">
        <v>6</v>
      </c>
      <c r="G6" s="59">
        <v>7</v>
      </c>
      <c r="H6" s="10">
        <v>8</v>
      </c>
      <c r="I6" s="59">
        <v>9</v>
      </c>
      <c r="J6" s="59">
        <v>10</v>
      </c>
      <c r="K6" s="59">
        <v>11</v>
      </c>
      <c r="L6" s="10">
        <v>12</v>
      </c>
      <c r="M6" s="59">
        <v>13</v>
      </c>
      <c r="N6" s="59">
        <v>14</v>
      </c>
      <c r="O6" s="59">
        <v>15</v>
      </c>
      <c r="P6" s="10">
        <v>16</v>
      </c>
      <c r="Q6" s="59">
        <v>17</v>
      </c>
      <c r="R6" s="59">
        <v>18</v>
      </c>
      <c r="S6" s="59">
        <v>19</v>
      </c>
      <c r="T6" s="10">
        <v>20</v>
      </c>
      <c r="U6" s="10">
        <v>21</v>
      </c>
      <c r="V6" s="10">
        <v>22</v>
      </c>
      <c r="W6" s="59">
        <v>23</v>
      </c>
    </row>
    <row r="7" ht="28.4" customHeight="1" spans="1:23">
      <c r="A7" s="28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ht="29.9" customHeight="1" spans="1:23">
      <c r="A8" s="28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</sheetData>
  <mergeCells count="5">
    <mergeCell ref="A2:W2"/>
    <mergeCell ref="A3:I3"/>
    <mergeCell ref="B4:D4"/>
    <mergeCell ref="E4:W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7"/>
  <sheetViews>
    <sheetView showZeros="0" workbookViewId="0">
      <selection activeCell="A1" sqref="A1 A1 A1 A1 A1 A1 A1 A1 A1 A1"/>
    </sheetView>
  </sheetViews>
  <sheetFormatPr defaultColWidth="9.13888888888889" defaultRowHeight="12" customHeight="1" outlineLevelRow="6"/>
  <cols>
    <col min="1" max="1" width="34.2777777777778" customWidth="1"/>
    <col min="2" max="2" width="29" customWidth="1"/>
    <col min="3" max="3" width="16.3148148148148" customWidth="1"/>
    <col min="4" max="4" width="15.6018518518519" customWidth="1"/>
    <col min="5" max="5" width="23.5740740740741" customWidth="1"/>
    <col min="6" max="6" width="11.2777777777778" customWidth="1"/>
    <col min="7" max="7" width="14.8796296296296" customWidth="1"/>
    <col min="8" max="8" width="10.8796296296296" customWidth="1"/>
    <col min="9" max="9" width="13.4259259259259" customWidth="1"/>
    <col min="10" max="10" width="32.0277777777778" customWidth="1"/>
  </cols>
  <sheetData>
    <row r="1" customHeight="1" spans="10:10">
      <c r="J1" s="51" t="s">
        <v>283</v>
      </c>
    </row>
    <row r="2" ht="28.5" customHeight="1" spans="1:10">
      <c r="A2" s="42" t="s">
        <v>284</v>
      </c>
      <c r="B2" s="26"/>
      <c r="C2" s="26"/>
      <c r="D2" s="26"/>
      <c r="E2" s="26"/>
      <c r="F2" s="43"/>
      <c r="G2" s="26"/>
      <c r="H2" s="43"/>
      <c r="I2" s="43"/>
      <c r="J2" s="26"/>
    </row>
    <row r="3" ht="17.25" customHeight="1" spans="1:1">
      <c r="A3" s="4" t="str">
        <f>"单位名称："&amp;"云南省核工业地质调查院"</f>
        <v>单位名称：云南省核工业地质调查院</v>
      </c>
    </row>
    <row r="4" ht="44.25" customHeight="1" spans="1:10">
      <c r="A4" s="44" t="s">
        <v>230</v>
      </c>
      <c r="B4" s="44" t="s">
        <v>231</v>
      </c>
      <c r="C4" s="44" t="s">
        <v>232</v>
      </c>
      <c r="D4" s="44" t="s">
        <v>233</v>
      </c>
      <c r="E4" s="44" t="s">
        <v>234</v>
      </c>
      <c r="F4" s="45" t="s">
        <v>235</v>
      </c>
      <c r="G4" s="44" t="s">
        <v>236</v>
      </c>
      <c r="H4" s="45" t="s">
        <v>237</v>
      </c>
      <c r="I4" s="45" t="s">
        <v>238</v>
      </c>
      <c r="J4" s="44" t="s">
        <v>239</v>
      </c>
    </row>
    <row r="5" ht="14.2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5">
        <v>6</v>
      </c>
      <c r="G5" s="44">
        <v>7</v>
      </c>
      <c r="H5" s="45">
        <v>8</v>
      </c>
      <c r="I5" s="45">
        <v>9</v>
      </c>
      <c r="J5" s="44">
        <v>10</v>
      </c>
    </row>
    <row r="6" ht="42" customHeight="1" spans="1:10">
      <c r="A6" s="46"/>
      <c r="B6" s="47"/>
      <c r="C6" s="47"/>
      <c r="D6" s="47"/>
      <c r="E6" s="48"/>
      <c r="F6" s="49"/>
      <c r="G6" s="48"/>
      <c r="H6" s="49"/>
      <c r="I6" s="49"/>
      <c r="J6" s="48"/>
    </row>
    <row r="7" ht="42" customHeight="1" spans="1:10">
      <c r="A7" s="46"/>
      <c r="B7" s="50"/>
      <c r="C7" s="50"/>
      <c r="D7" s="50"/>
      <c r="E7" s="46"/>
      <c r="F7" s="50"/>
      <c r="G7" s="46"/>
      <c r="H7" s="50"/>
      <c r="I7" s="50"/>
      <c r="J7" s="46"/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29"/>
  <sheetViews>
    <sheetView showZeros="0" workbookViewId="0">
      <selection activeCell="A1" sqref="A1"/>
    </sheetView>
  </sheetViews>
  <sheetFormatPr defaultColWidth="8.85185185185185" defaultRowHeight="15" customHeight="1" outlineLevelCol="7"/>
  <cols>
    <col min="1" max="1" width="36.0277777777778" customWidth="1"/>
    <col min="2" max="2" width="19.7407407407407" customWidth="1"/>
    <col min="3" max="3" width="33.3148148148148" customWidth="1"/>
    <col min="4" max="4" width="34.7407407407407" customWidth="1"/>
    <col min="5" max="5" width="14.4537037037037" customWidth="1"/>
    <col min="6" max="6" width="17.1759259259259" customWidth="1"/>
    <col min="7" max="7" width="17.3148148148148" customWidth="1"/>
    <col min="8" max="8" width="28.3148148148148" customWidth="1"/>
  </cols>
  <sheetData>
    <row r="1" ht="18.75" customHeight="1" spans="1:8">
      <c r="A1" s="33"/>
      <c r="B1" s="33"/>
      <c r="C1" s="33"/>
      <c r="D1" s="33"/>
      <c r="E1" s="33"/>
      <c r="F1" s="33"/>
      <c r="G1" s="33"/>
      <c r="H1" s="34" t="s">
        <v>285</v>
      </c>
    </row>
    <row r="2" ht="30.65" customHeight="1" spans="1:8">
      <c r="A2" s="35" t="s">
        <v>286</v>
      </c>
      <c r="B2" s="35"/>
      <c r="C2" s="35"/>
      <c r="D2" s="35"/>
      <c r="E2" s="35"/>
      <c r="F2" s="35"/>
      <c r="G2" s="35"/>
      <c r="H2" s="35"/>
    </row>
    <row r="3" ht="18.75" customHeight="1" spans="1:8">
      <c r="A3" s="33" t="str">
        <f>"单位名称："&amp;"云南省核工业地质调查院"</f>
        <v>单位名称：云南省核工业地质调查院</v>
      </c>
      <c r="B3" s="33"/>
      <c r="C3" s="33"/>
      <c r="D3" s="33"/>
      <c r="E3" s="33"/>
      <c r="F3" s="33"/>
      <c r="G3" s="33"/>
      <c r="H3" s="33"/>
    </row>
    <row r="4" ht="18.75" customHeight="1" spans="1:8">
      <c r="A4" s="36" t="s">
        <v>130</v>
      </c>
      <c r="B4" s="36" t="s">
        <v>287</v>
      </c>
      <c r="C4" s="36" t="s">
        <v>288</v>
      </c>
      <c r="D4" s="36" t="s">
        <v>289</v>
      </c>
      <c r="E4" s="36" t="s">
        <v>290</v>
      </c>
      <c r="F4" s="36" t="s">
        <v>291</v>
      </c>
      <c r="G4" s="36"/>
      <c r="H4" s="36"/>
    </row>
    <row r="5" ht="18.75" customHeight="1" spans="1:8">
      <c r="A5" s="36"/>
      <c r="B5" s="36"/>
      <c r="C5" s="36"/>
      <c r="D5" s="36"/>
      <c r="E5" s="36"/>
      <c r="F5" s="36" t="s">
        <v>249</v>
      </c>
      <c r="G5" s="36" t="s">
        <v>292</v>
      </c>
      <c r="H5" s="36" t="s">
        <v>293</v>
      </c>
    </row>
    <row r="6" ht="18.75" customHeight="1" spans="1:8">
      <c r="A6" s="37" t="s">
        <v>113</v>
      </c>
      <c r="B6" s="37" t="s">
        <v>114</v>
      </c>
      <c r="C6" s="37" t="s">
        <v>115</v>
      </c>
      <c r="D6" s="37" t="s">
        <v>116</v>
      </c>
      <c r="E6" s="37" t="s">
        <v>117</v>
      </c>
      <c r="F6" s="37" t="s">
        <v>118</v>
      </c>
      <c r="G6" s="37" t="s">
        <v>294</v>
      </c>
      <c r="H6" s="37" t="s">
        <v>295</v>
      </c>
    </row>
    <row r="7" ht="29.9" customHeight="1" spans="1:8">
      <c r="A7" s="38" t="s">
        <v>46</v>
      </c>
      <c r="B7" s="38"/>
      <c r="C7" s="38"/>
      <c r="D7" s="38"/>
      <c r="E7" s="36"/>
      <c r="F7" s="39">
        <v>93</v>
      </c>
      <c r="G7" s="40"/>
      <c r="H7" s="40">
        <v>849900</v>
      </c>
    </row>
    <row r="8" ht="29.9" customHeight="1" spans="1:8">
      <c r="A8" s="41" t="s">
        <v>46</v>
      </c>
      <c r="B8" s="38" t="s">
        <v>296</v>
      </c>
      <c r="C8" s="38" t="s">
        <v>297</v>
      </c>
      <c r="D8" s="38" t="s">
        <v>298</v>
      </c>
      <c r="E8" s="36" t="s">
        <v>299</v>
      </c>
      <c r="F8" s="39">
        <v>10</v>
      </c>
      <c r="G8" s="40">
        <v>6000</v>
      </c>
      <c r="H8" s="40">
        <v>60000</v>
      </c>
    </row>
    <row r="9" ht="29.9" customHeight="1" spans="1:8">
      <c r="A9" s="41" t="s">
        <v>46</v>
      </c>
      <c r="B9" s="38" t="s">
        <v>296</v>
      </c>
      <c r="C9" s="38" t="s">
        <v>300</v>
      </c>
      <c r="D9" s="38" t="s">
        <v>301</v>
      </c>
      <c r="E9" s="36" t="s">
        <v>299</v>
      </c>
      <c r="F9" s="39">
        <v>7</v>
      </c>
      <c r="G9" s="40">
        <v>8000</v>
      </c>
      <c r="H9" s="40">
        <v>56000</v>
      </c>
    </row>
    <row r="10" ht="29.9" customHeight="1" spans="1:8">
      <c r="A10" s="41" t="s">
        <v>46</v>
      </c>
      <c r="B10" s="38" t="s">
        <v>296</v>
      </c>
      <c r="C10" s="38" t="s">
        <v>302</v>
      </c>
      <c r="D10" s="38" t="s">
        <v>303</v>
      </c>
      <c r="E10" s="36" t="s">
        <v>304</v>
      </c>
      <c r="F10" s="39">
        <v>3</v>
      </c>
      <c r="G10" s="40">
        <v>1000</v>
      </c>
      <c r="H10" s="40">
        <v>3000</v>
      </c>
    </row>
    <row r="11" ht="29.9" customHeight="1" spans="1:8">
      <c r="A11" s="41" t="s">
        <v>46</v>
      </c>
      <c r="B11" s="38" t="s">
        <v>296</v>
      </c>
      <c r="C11" s="38" t="s">
        <v>305</v>
      </c>
      <c r="D11" s="38" t="s">
        <v>306</v>
      </c>
      <c r="E11" s="36" t="s">
        <v>299</v>
      </c>
      <c r="F11" s="39">
        <v>2</v>
      </c>
      <c r="G11" s="40">
        <v>18000</v>
      </c>
      <c r="H11" s="40">
        <v>36000</v>
      </c>
    </row>
    <row r="12" ht="29.9" customHeight="1" spans="1:8">
      <c r="A12" s="41" t="s">
        <v>46</v>
      </c>
      <c r="B12" s="38" t="s">
        <v>296</v>
      </c>
      <c r="C12" s="38" t="s">
        <v>307</v>
      </c>
      <c r="D12" s="38" t="s">
        <v>308</v>
      </c>
      <c r="E12" s="36" t="s">
        <v>299</v>
      </c>
      <c r="F12" s="39">
        <v>2</v>
      </c>
      <c r="G12" s="40">
        <v>22000</v>
      </c>
      <c r="H12" s="40">
        <v>44000</v>
      </c>
    </row>
    <row r="13" ht="29.9" customHeight="1" spans="1:8">
      <c r="A13" s="41" t="s">
        <v>46</v>
      </c>
      <c r="B13" s="38" t="s">
        <v>296</v>
      </c>
      <c r="C13" s="38" t="s">
        <v>309</v>
      </c>
      <c r="D13" s="38" t="s">
        <v>310</v>
      </c>
      <c r="E13" s="36" t="s">
        <v>299</v>
      </c>
      <c r="F13" s="39">
        <v>3</v>
      </c>
      <c r="G13" s="40">
        <v>5000</v>
      </c>
      <c r="H13" s="40">
        <v>15000</v>
      </c>
    </row>
    <row r="14" ht="29.9" customHeight="1" spans="1:8">
      <c r="A14" s="41" t="s">
        <v>46</v>
      </c>
      <c r="B14" s="38" t="s">
        <v>296</v>
      </c>
      <c r="C14" s="38" t="s">
        <v>311</v>
      </c>
      <c r="D14" s="38" t="s">
        <v>312</v>
      </c>
      <c r="E14" s="36" t="s">
        <v>299</v>
      </c>
      <c r="F14" s="39">
        <v>6</v>
      </c>
      <c r="G14" s="40">
        <v>1400</v>
      </c>
      <c r="H14" s="40">
        <v>8400</v>
      </c>
    </row>
    <row r="15" ht="29.9" customHeight="1" spans="1:8">
      <c r="A15" s="41" t="s">
        <v>46</v>
      </c>
      <c r="B15" s="38" t="s">
        <v>296</v>
      </c>
      <c r="C15" s="38" t="s">
        <v>313</v>
      </c>
      <c r="D15" s="38" t="s">
        <v>314</v>
      </c>
      <c r="E15" s="36" t="s">
        <v>304</v>
      </c>
      <c r="F15" s="39">
        <v>2</v>
      </c>
      <c r="G15" s="40">
        <v>1000</v>
      </c>
      <c r="H15" s="40">
        <v>2000</v>
      </c>
    </row>
    <row r="16" ht="29.9" customHeight="1" spans="1:8">
      <c r="A16" s="41" t="s">
        <v>46</v>
      </c>
      <c r="B16" s="38" t="s">
        <v>296</v>
      </c>
      <c r="C16" s="38" t="s">
        <v>315</v>
      </c>
      <c r="D16" s="38" t="s">
        <v>316</v>
      </c>
      <c r="E16" s="36" t="s">
        <v>299</v>
      </c>
      <c r="F16" s="39">
        <v>2</v>
      </c>
      <c r="G16" s="40">
        <v>2800</v>
      </c>
      <c r="H16" s="40">
        <v>5600</v>
      </c>
    </row>
    <row r="17" ht="29.9" customHeight="1" spans="1:8">
      <c r="A17" s="41" t="s">
        <v>46</v>
      </c>
      <c r="B17" s="38" t="s">
        <v>296</v>
      </c>
      <c r="C17" s="38" t="s">
        <v>315</v>
      </c>
      <c r="D17" s="38" t="s">
        <v>317</v>
      </c>
      <c r="E17" s="36" t="s">
        <v>299</v>
      </c>
      <c r="F17" s="39">
        <v>5</v>
      </c>
      <c r="G17" s="40">
        <v>800</v>
      </c>
      <c r="H17" s="40">
        <v>4000</v>
      </c>
    </row>
    <row r="18" ht="29.9" customHeight="1" spans="1:8">
      <c r="A18" s="41" t="s">
        <v>46</v>
      </c>
      <c r="B18" s="38" t="s">
        <v>296</v>
      </c>
      <c r="C18" s="38" t="s">
        <v>318</v>
      </c>
      <c r="D18" s="38" t="s">
        <v>319</v>
      </c>
      <c r="E18" s="36" t="s">
        <v>299</v>
      </c>
      <c r="F18" s="39">
        <v>3</v>
      </c>
      <c r="G18" s="40">
        <v>20000</v>
      </c>
      <c r="H18" s="40">
        <v>60000</v>
      </c>
    </row>
    <row r="19" ht="29.9" customHeight="1" spans="1:8">
      <c r="A19" s="41" t="s">
        <v>46</v>
      </c>
      <c r="B19" s="38" t="s">
        <v>296</v>
      </c>
      <c r="C19" s="38" t="s">
        <v>318</v>
      </c>
      <c r="D19" s="38" t="s">
        <v>320</v>
      </c>
      <c r="E19" s="36" t="s">
        <v>299</v>
      </c>
      <c r="F19" s="39">
        <v>3</v>
      </c>
      <c r="G19" s="40">
        <v>20000</v>
      </c>
      <c r="H19" s="40">
        <v>60000</v>
      </c>
    </row>
    <row r="20" ht="29.9" customHeight="1" spans="1:8">
      <c r="A20" s="41" t="s">
        <v>46</v>
      </c>
      <c r="B20" s="38" t="s">
        <v>296</v>
      </c>
      <c r="C20" s="38" t="s">
        <v>321</v>
      </c>
      <c r="D20" s="38" t="s">
        <v>322</v>
      </c>
      <c r="E20" s="36" t="s">
        <v>299</v>
      </c>
      <c r="F20" s="39">
        <v>1</v>
      </c>
      <c r="G20" s="40">
        <v>400000</v>
      </c>
      <c r="H20" s="40">
        <v>400000</v>
      </c>
    </row>
    <row r="21" ht="29.9" customHeight="1" spans="1:8">
      <c r="A21" s="41" t="s">
        <v>46</v>
      </c>
      <c r="B21" s="38" t="s">
        <v>296</v>
      </c>
      <c r="C21" s="38" t="s">
        <v>323</v>
      </c>
      <c r="D21" s="38" t="s">
        <v>324</v>
      </c>
      <c r="E21" s="36" t="s">
        <v>299</v>
      </c>
      <c r="F21" s="39">
        <v>2</v>
      </c>
      <c r="G21" s="40">
        <v>19250</v>
      </c>
      <c r="H21" s="40">
        <v>38500</v>
      </c>
    </row>
    <row r="22" ht="29.9" customHeight="1" spans="1:8">
      <c r="A22" s="41" t="s">
        <v>46</v>
      </c>
      <c r="B22" s="38" t="s">
        <v>325</v>
      </c>
      <c r="C22" s="38" t="s">
        <v>326</v>
      </c>
      <c r="D22" s="38" t="s">
        <v>327</v>
      </c>
      <c r="E22" s="36" t="s">
        <v>304</v>
      </c>
      <c r="F22" s="39">
        <v>10</v>
      </c>
      <c r="G22" s="40">
        <v>2500</v>
      </c>
      <c r="H22" s="40">
        <v>25000</v>
      </c>
    </row>
    <row r="23" ht="29.9" customHeight="1" spans="1:8">
      <c r="A23" s="41" t="s">
        <v>46</v>
      </c>
      <c r="B23" s="38" t="s">
        <v>325</v>
      </c>
      <c r="C23" s="38" t="s">
        <v>328</v>
      </c>
      <c r="D23" s="38" t="s">
        <v>329</v>
      </c>
      <c r="E23" s="36" t="s">
        <v>304</v>
      </c>
      <c r="F23" s="39">
        <v>4</v>
      </c>
      <c r="G23" s="40">
        <v>600</v>
      </c>
      <c r="H23" s="40">
        <v>2400</v>
      </c>
    </row>
    <row r="24" ht="29.9" customHeight="1" spans="1:8">
      <c r="A24" s="41" t="s">
        <v>46</v>
      </c>
      <c r="B24" s="38" t="s">
        <v>325</v>
      </c>
      <c r="C24" s="38" t="s">
        <v>330</v>
      </c>
      <c r="D24" s="38" t="s">
        <v>331</v>
      </c>
      <c r="E24" s="36" t="s">
        <v>332</v>
      </c>
      <c r="F24" s="39">
        <v>10</v>
      </c>
      <c r="G24" s="40">
        <v>600</v>
      </c>
      <c r="H24" s="40">
        <v>6000</v>
      </c>
    </row>
    <row r="25" ht="29.9" customHeight="1" spans="1:8">
      <c r="A25" s="41" t="s">
        <v>46</v>
      </c>
      <c r="B25" s="38" t="s">
        <v>325</v>
      </c>
      <c r="C25" s="38" t="s">
        <v>333</v>
      </c>
      <c r="D25" s="38" t="s">
        <v>334</v>
      </c>
      <c r="E25" s="36" t="s">
        <v>304</v>
      </c>
      <c r="F25" s="39">
        <v>2</v>
      </c>
      <c r="G25" s="40">
        <v>1900</v>
      </c>
      <c r="H25" s="40">
        <v>3800</v>
      </c>
    </row>
    <row r="26" ht="29.9" customHeight="1" spans="1:8">
      <c r="A26" s="41" t="s">
        <v>46</v>
      </c>
      <c r="B26" s="38" t="s">
        <v>325</v>
      </c>
      <c r="C26" s="38" t="s">
        <v>335</v>
      </c>
      <c r="D26" s="38" t="s">
        <v>336</v>
      </c>
      <c r="E26" s="36" t="s">
        <v>304</v>
      </c>
      <c r="F26" s="39">
        <v>4</v>
      </c>
      <c r="G26" s="40">
        <v>800</v>
      </c>
      <c r="H26" s="40">
        <v>3200</v>
      </c>
    </row>
    <row r="27" ht="29.9" customHeight="1" spans="1:8">
      <c r="A27" s="41" t="s">
        <v>46</v>
      </c>
      <c r="B27" s="38" t="s">
        <v>325</v>
      </c>
      <c r="C27" s="38" t="s">
        <v>337</v>
      </c>
      <c r="D27" s="38" t="s">
        <v>338</v>
      </c>
      <c r="E27" s="36" t="s">
        <v>304</v>
      </c>
      <c r="F27" s="39">
        <v>10</v>
      </c>
      <c r="G27" s="40">
        <v>1000</v>
      </c>
      <c r="H27" s="40">
        <v>10000</v>
      </c>
    </row>
    <row r="28" ht="29.9" customHeight="1" spans="1:8">
      <c r="A28" s="41" t="s">
        <v>46</v>
      </c>
      <c r="B28" s="38" t="s">
        <v>325</v>
      </c>
      <c r="C28" s="38" t="s">
        <v>339</v>
      </c>
      <c r="D28" s="38" t="s">
        <v>340</v>
      </c>
      <c r="E28" s="36" t="s">
        <v>304</v>
      </c>
      <c r="F28" s="39">
        <v>2</v>
      </c>
      <c r="G28" s="40">
        <v>3500</v>
      </c>
      <c r="H28" s="40">
        <v>7000</v>
      </c>
    </row>
    <row r="29" ht="20.15" customHeight="1" spans="1:8">
      <c r="A29" s="36" t="s">
        <v>31</v>
      </c>
      <c r="B29" s="36"/>
      <c r="C29" s="36"/>
      <c r="D29" s="36"/>
      <c r="E29" s="36"/>
      <c r="F29" s="39">
        <v>93</v>
      </c>
      <c r="G29" s="40"/>
      <c r="H29" s="40">
        <v>849900</v>
      </c>
    </row>
  </sheetData>
  <mergeCells count="8">
    <mergeCell ref="A2:H2"/>
    <mergeCell ref="F4:H4"/>
    <mergeCell ref="A29:E2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workbookViewId="0">
      <selection activeCell="A1" sqref="A1"/>
    </sheetView>
  </sheetViews>
  <sheetFormatPr defaultColWidth="9.13888888888889" defaultRowHeight="14.25" customHeight="1"/>
  <cols>
    <col min="1" max="1" width="16.3148148148148" customWidth="1"/>
    <col min="2" max="2" width="29.0277777777778" customWidth="1"/>
    <col min="3" max="3" width="23.8518518518519" customWidth="1"/>
    <col min="4" max="7" width="19.6018518518519" customWidth="1"/>
    <col min="8" max="8" width="15.4259259259259" customWidth="1"/>
    <col min="9" max="11" width="19.6018518518519" customWidth="1"/>
  </cols>
  <sheetData>
    <row r="1" ht="13.5" customHeight="1" spans="4:11">
      <c r="D1" s="1"/>
      <c r="E1" s="1"/>
      <c r="F1" s="1"/>
      <c r="G1" s="1"/>
      <c r="K1" s="2" t="s">
        <v>341</v>
      </c>
    </row>
    <row r="2" ht="27.75" customHeight="1" spans="1:11">
      <c r="A2" s="26" t="s">
        <v>342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13.5" customHeight="1" spans="1:11">
      <c r="A3" s="4" t="str">
        <f>"单位名称："&amp;"云南省核工业地质调查院"</f>
        <v>单位名称：云南省核工业地质调查院</v>
      </c>
      <c r="B3" s="5"/>
      <c r="C3" s="5"/>
      <c r="D3" s="5"/>
      <c r="E3" s="5"/>
      <c r="F3" s="5"/>
      <c r="G3" s="5"/>
      <c r="H3" s="6"/>
      <c r="I3" s="6"/>
      <c r="J3" s="6"/>
      <c r="K3" s="7" t="s">
        <v>121</v>
      </c>
    </row>
    <row r="4" ht="21.75" customHeight="1" spans="1:11">
      <c r="A4" s="8" t="s">
        <v>224</v>
      </c>
      <c r="B4" s="8" t="s">
        <v>132</v>
      </c>
      <c r="C4" s="8" t="s">
        <v>225</v>
      </c>
      <c r="D4" s="9" t="s">
        <v>133</v>
      </c>
      <c r="E4" s="9" t="s">
        <v>134</v>
      </c>
      <c r="F4" s="9" t="s">
        <v>135</v>
      </c>
      <c r="G4" s="9" t="s">
        <v>136</v>
      </c>
      <c r="H4" s="15" t="s">
        <v>31</v>
      </c>
      <c r="I4" s="10" t="s">
        <v>343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34</v>
      </c>
      <c r="J5" s="9" t="s">
        <v>35</v>
      </c>
      <c r="K5" s="9" t="s">
        <v>36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33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2">
        <v>10</v>
      </c>
      <c r="K7" s="32">
        <v>11</v>
      </c>
    </row>
    <row r="8" ht="30.65" customHeight="1" spans="1:11">
      <c r="A8" s="28"/>
      <c r="B8" s="20"/>
      <c r="C8" s="28"/>
      <c r="D8" s="28"/>
      <c r="E8" s="28"/>
      <c r="F8" s="28"/>
      <c r="G8" s="28"/>
      <c r="H8" s="22"/>
      <c r="I8" s="22"/>
      <c r="J8" s="22"/>
      <c r="K8" s="22"/>
    </row>
    <row r="9" ht="30.65" customHeight="1" spans="1:11">
      <c r="A9" s="20"/>
      <c r="B9" s="20"/>
      <c r="C9" s="20"/>
      <c r="D9" s="20"/>
      <c r="E9" s="20"/>
      <c r="F9" s="20"/>
      <c r="G9" s="20"/>
      <c r="H9" s="22"/>
      <c r="I9" s="22"/>
      <c r="J9" s="22"/>
      <c r="K9" s="22"/>
    </row>
    <row r="10" ht="18.75" customHeight="1" spans="1:11">
      <c r="A10" s="29" t="s">
        <v>96</v>
      </c>
      <c r="B10" s="30"/>
      <c r="C10" s="30"/>
      <c r="D10" s="30"/>
      <c r="E10" s="30"/>
      <c r="F10" s="30"/>
      <c r="G10" s="31"/>
      <c r="H10" s="22"/>
      <c r="I10" s="22"/>
      <c r="J10" s="22"/>
      <c r="K10" s="22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selection activeCell="A1" sqref="A1 A1 A1 A1 A1 A1 A1"/>
    </sheetView>
  </sheetViews>
  <sheetFormatPr defaultColWidth="9.13888888888889" defaultRowHeight="14.25" customHeight="1" outlineLevelCol="6"/>
  <cols>
    <col min="1" max="1" width="37.7407407407407" customWidth="1"/>
    <col min="2" max="2" width="28" customWidth="1"/>
    <col min="3" max="3" width="37.6018518518519" customWidth="1"/>
    <col min="4" max="4" width="17.0277777777778" customWidth="1"/>
    <col min="5" max="7" width="27.0277777777778" customWidth="1"/>
  </cols>
  <sheetData>
    <row r="1" ht="13.5" customHeight="1" spans="4:7">
      <c r="D1" s="1"/>
      <c r="G1" s="2" t="s">
        <v>344</v>
      </c>
    </row>
    <row r="2" ht="27.75" customHeight="1" spans="1:7">
      <c r="A2" s="3" t="s">
        <v>345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"单位名称："&amp;"云南省核工业地质调查院"</f>
        <v>单位名称：云南省核工业地质调查院</v>
      </c>
      <c r="B3" s="5"/>
      <c r="C3" s="5"/>
      <c r="D3" s="5"/>
      <c r="E3" s="6"/>
      <c r="F3" s="6"/>
      <c r="G3" s="7" t="s">
        <v>121</v>
      </c>
    </row>
    <row r="4" ht="21.75" customHeight="1" spans="1:7">
      <c r="A4" s="8" t="s">
        <v>225</v>
      </c>
      <c r="B4" s="8" t="s">
        <v>224</v>
      </c>
      <c r="C4" s="8" t="s">
        <v>132</v>
      </c>
      <c r="D4" s="9" t="s">
        <v>346</v>
      </c>
      <c r="E4" s="10" t="s">
        <v>34</v>
      </c>
      <c r="F4" s="11"/>
      <c r="G4" s="12"/>
    </row>
    <row r="5" ht="21.75" customHeight="1" spans="1:7">
      <c r="A5" s="13"/>
      <c r="B5" s="13"/>
      <c r="C5" s="13"/>
      <c r="D5" s="14"/>
      <c r="E5" s="15" t="s">
        <v>347</v>
      </c>
      <c r="F5" s="9" t="s">
        <v>348</v>
      </c>
      <c r="G5" s="9" t="s">
        <v>349</v>
      </c>
    </row>
    <row r="6" ht="40.5" customHeight="1" spans="1:7">
      <c r="A6" s="16"/>
      <c r="B6" s="16"/>
      <c r="C6" s="16"/>
      <c r="D6" s="17"/>
      <c r="E6" s="18"/>
      <c r="F6" s="17" t="s">
        <v>33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29.9" customHeight="1" spans="1:7">
      <c r="A8" s="20"/>
      <c r="B8" s="21"/>
      <c r="C8" s="21"/>
      <c r="D8" s="20"/>
      <c r="E8" s="22"/>
      <c r="F8" s="22"/>
      <c r="G8" s="22"/>
    </row>
    <row r="9" ht="29.9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31</v>
      </c>
      <c r="B10" s="24" t="s">
        <v>350</v>
      </c>
      <c r="C10" s="24"/>
      <c r="D10" s="25"/>
      <c r="E10" s="22"/>
      <c r="F10" s="22"/>
      <c r="G10" s="22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云南省核工业地质调查队</cp:lastModifiedBy>
  <dcterms:created xsi:type="dcterms:W3CDTF">2025-01-24T04:55:40Z</dcterms:created>
  <dcterms:modified xsi:type="dcterms:W3CDTF">2025-01-24T04:56:00Z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CBF8592F53C94AA8B637E575974D50A0_13</vt:lpwstr>
  </property>
  <property fmtid="{D5CDD505-2E9C-101B-9397-08002B2CF9AE}" pid="3" name="KSOProductBuildVer">
    <vt:lpwstr>2052-12.1.0.19302</vt:lpwstr>
  </property>
</Properties>
</file>